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7995" windowHeight="7935"/>
  </bookViews>
  <sheets>
    <sheet name="consolidado final" sheetId="12" r:id="rId1"/>
    <sheet name="cons.publicidad" sheetId="14" r:id="rId2"/>
  </sheets>
  <definedNames>
    <definedName name="_xlnm._FilterDatabase" localSheetId="1" hidden="1">cons.publicidad!$A$4:$J$106</definedName>
    <definedName name="_xlnm._FilterDatabase" localSheetId="0" hidden="1">'consolidado final'!$A$3:$M$110</definedName>
  </definedNames>
  <calcPr calcId="144525"/>
</workbook>
</file>

<file path=xl/calcChain.xml><?xml version="1.0" encoding="utf-8"?>
<calcChain xmlns="http://schemas.openxmlformats.org/spreadsheetml/2006/main">
  <c r="I6" i="14" l="1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5" i="14"/>
  <c r="I107" i="14"/>
  <c r="J107" i="14"/>
  <c r="E5" i="14"/>
  <c r="H98" i="14"/>
  <c r="H49" i="14"/>
  <c r="H79" i="14"/>
  <c r="H50" i="14"/>
  <c r="H51" i="14"/>
  <c r="H99" i="14"/>
  <c r="H100" i="14"/>
  <c r="H41" i="14"/>
  <c r="H80" i="14"/>
  <c r="H81" i="14"/>
  <c r="H59" i="14"/>
  <c r="H82" i="14"/>
  <c r="H105" i="14"/>
  <c r="H33" i="14"/>
  <c r="H68" i="14"/>
  <c r="H26" i="14"/>
  <c r="H44" i="14"/>
  <c r="H101" i="14"/>
  <c r="H60" i="14"/>
  <c r="H12" i="14"/>
  <c r="H10" i="14"/>
  <c r="H52" i="14"/>
  <c r="H69" i="14"/>
  <c r="H53" i="14"/>
  <c r="H83" i="14"/>
  <c r="H70" i="14"/>
  <c r="H61" i="14"/>
  <c r="H35" i="14"/>
  <c r="H32" i="14"/>
  <c r="H84" i="14"/>
  <c r="H30" i="14"/>
  <c r="H102" i="14"/>
  <c r="H54" i="14"/>
  <c r="H85" i="14"/>
  <c r="H18" i="14"/>
  <c r="H86" i="14"/>
  <c r="H13" i="14"/>
  <c r="H87" i="14"/>
  <c r="H88" i="14"/>
  <c r="H36" i="14"/>
  <c r="H8" i="14"/>
  <c r="H14" i="14"/>
  <c r="H71" i="14"/>
  <c r="H72" i="14"/>
  <c r="H62" i="14"/>
  <c r="H73" i="14"/>
  <c r="H21" i="14"/>
  <c r="H19" i="14"/>
  <c r="H42" i="14"/>
  <c r="H74" i="14"/>
  <c r="H89" i="14"/>
  <c r="H55" i="14"/>
  <c r="H40" i="14"/>
  <c r="H37" i="14"/>
  <c r="H75" i="14"/>
  <c r="H90" i="14"/>
  <c r="H45" i="14"/>
  <c r="H11" i="14"/>
  <c r="H17" i="14"/>
  <c r="H38" i="14"/>
  <c r="H46" i="14"/>
  <c r="H25" i="14"/>
  <c r="H76" i="14"/>
  <c r="H63" i="14"/>
  <c r="H91" i="14"/>
  <c r="H22" i="14"/>
  <c r="H92" i="14"/>
  <c r="H47" i="14"/>
  <c r="H27" i="14"/>
  <c r="H56" i="14"/>
  <c r="H57" i="14"/>
  <c r="H77" i="14"/>
  <c r="H20" i="14"/>
  <c r="H64" i="14"/>
  <c r="H39" i="14"/>
  <c r="H93" i="14"/>
  <c r="H65" i="14"/>
  <c r="H28" i="14"/>
  <c r="H94" i="14"/>
  <c r="H15" i="14"/>
  <c r="H58" i="14"/>
  <c r="H95" i="14"/>
  <c r="H16" i="14"/>
  <c r="H96" i="14"/>
  <c r="H103" i="14"/>
  <c r="H66" i="14"/>
  <c r="H7" i="14"/>
  <c r="H78" i="14"/>
  <c r="H67" i="14"/>
  <c r="H23" i="14"/>
  <c r="H5" i="14"/>
  <c r="H29" i="14"/>
  <c r="H34" i="14"/>
  <c r="H31" i="14"/>
  <c r="H97" i="14"/>
  <c r="H48" i="14"/>
  <c r="H43" i="14"/>
  <c r="H104" i="14"/>
  <c r="H9" i="14"/>
  <c r="H24" i="14"/>
  <c r="F6" i="14"/>
  <c r="H6" i="14" s="1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M70" i="12"/>
  <c r="M71" i="12"/>
  <c r="M72" i="12"/>
  <c r="M73" i="12"/>
  <c r="M74" i="12"/>
  <c r="M75" i="12"/>
  <c r="M76" i="12"/>
  <c r="M77" i="12"/>
  <c r="M4" i="12"/>
  <c r="M111" i="12" s="1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8" i="12"/>
  <c r="G39" i="12"/>
  <c r="G40" i="12"/>
  <c r="G41" i="12"/>
  <c r="G42" i="12"/>
  <c r="G43" i="12"/>
  <c r="G44" i="12"/>
  <c r="G45" i="12"/>
  <c r="G46" i="12"/>
  <c r="G47" i="12"/>
  <c r="G49" i="12"/>
  <c r="G50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3" i="12"/>
  <c r="G74" i="12"/>
  <c r="G75" i="12"/>
  <c r="G76" i="12"/>
  <c r="G4" i="12"/>
  <c r="H4" i="12"/>
  <c r="J4" i="12" s="1"/>
  <c r="H14" i="12"/>
  <c r="J14" i="12" s="1"/>
  <c r="H30" i="12"/>
  <c r="J30" i="12" s="1"/>
  <c r="H5" i="12"/>
  <c r="J5" i="12" s="1"/>
  <c r="H15" i="12"/>
  <c r="J15" i="12" s="1"/>
  <c r="H33" i="12"/>
  <c r="J33" i="12" s="1"/>
  <c r="H34" i="12"/>
  <c r="J34" i="12" s="1"/>
  <c r="H16" i="12"/>
  <c r="J16" i="12" s="1"/>
  <c r="H17" i="12"/>
  <c r="J17" i="12" s="1"/>
  <c r="H6" i="12"/>
  <c r="J6" i="12" s="1"/>
  <c r="H7" i="12"/>
  <c r="J7" i="12" s="1"/>
  <c r="H35" i="12"/>
  <c r="J35" i="12" s="1"/>
  <c r="H36" i="12"/>
  <c r="J36" i="12" s="1"/>
  <c r="H37" i="12"/>
  <c r="J37" i="12" s="1"/>
  <c r="H38" i="12"/>
  <c r="J38" i="12" s="1"/>
  <c r="H40" i="12"/>
  <c r="J40" i="12" s="1"/>
  <c r="H8" i="12"/>
  <c r="J8" i="12" s="1"/>
  <c r="H41" i="12"/>
  <c r="J41" i="12" s="1"/>
  <c r="H9" i="12"/>
  <c r="J9" i="12" s="1"/>
  <c r="H10" i="12"/>
  <c r="J10" i="12" s="1"/>
  <c r="H48" i="12"/>
  <c r="J48" i="12" s="1"/>
  <c r="H49" i="12"/>
  <c r="J49" i="12" s="1"/>
  <c r="H50" i="12"/>
  <c r="J50" i="12" s="1"/>
  <c r="H20" i="12"/>
  <c r="J20" i="12" s="1"/>
  <c r="H21" i="12"/>
  <c r="J21" i="12" s="1"/>
  <c r="H53" i="12"/>
  <c r="J53" i="12" s="1"/>
  <c r="H54" i="12"/>
  <c r="J54" i="12" s="1"/>
  <c r="H55" i="12"/>
  <c r="J55" i="12" s="1"/>
  <c r="H59" i="12"/>
  <c r="J59" i="12" s="1"/>
  <c r="H11" i="12"/>
  <c r="J11" i="12" s="1"/>
  <c r="H12" i="12"/>
  <c r="J12" i="12" s="1"/>
  <c r="H63" i="12"/>
  <c r="J63" i="12" s="1"/>
  <c r="H64" i="12"/>
  <c r="J64" i="12" s="1"/>
  <c r="H25" i="12"/>
  <c r="J25" i="12" s="1"/>
  <c r="H68" i="12"/>
  <c r="J68" i="12" s="1"/>
  <c r="H26" i="12"/>
  <c r="J26" i="12" s="1"/>
  <c r="H27" i="12"/>
  <c r="J27" i="12" s="1"/>
  <c r="H94" i="12"/>
  <c r="H28" i="12"/>
  <c r="J28" i="12" s="1"/>
  <c r="H69" i="12"/>
  <c r="J69" i="12" s="1"/>
  <c r="H72" i="12"/>
  <c r="J72" i="12" s="1"/>
  <c r="H103" i="12"/>
  <c r="H75" i="12"/>
  <c r="J75" i="12" s="1"/>
  <c r="H76" i="12"/>
  <c r="J76" i="12" s="1"/>
  <c r="H77" i="12"/>
  <c r="J77" i="12" s="1"/>
  <c r="H106" i="14" l="1"/>
  <c r="J111" i="12"/>
  <c r="G111" i="12"/>
</calcChain>
</file>

<file path=xl/sharedStrings.xml><?xml version="1.0" encoding="utf-8"?>
<sst xmlns="http://schemas.openxmlformats.org/spreadsheetml/2006/main" count="812" uniqueCount="240">
  <si>
    <t>ESTACIONES</t>
  </si>
  <si>
    <t>SANTA LUCIA</t>
  </si>
  <si>
    <t xml:space="preserve"> Bellas Artes</t>
  </si>
  <si>
    <t xml:space="preserve"> Tobalaba</t>
  </si>
  <si>
    <t xml:space="preserve"> Sótero del Río</t>
  </si>
  <si>
    <t xml:space="preserve"> Puente Alto</t>
  </si>
  <si>
    <t xml:space="preserve"> Baquedano</t>
  </si>
  <si>
    <t xml:space="preserve"> Irarrázaval</t>
  </si>
  <si>
    <t xml:space="preserve"> Lo Ovalle</t>
  </si>
  <si>
    <t xml:space="preserve"> San Alberto Hurtado</t>
  </si>
  <si>
    <t xml:space="preserve"> Laguna Sur</t>
  </si>
  <si>
    <t xml:space="preserve"> Plaza de Maipú</t>
  </si>
  <si>
    <t xml:space="preserve"> Vicuña Mackenna</t>
  </si>
  <si>
    <t xml:space="preserve"> Macul</t>
  </si>
  <si>
    <t xml:space="preserve"> Departamental</t>
  </si>
  <si>
    <t xml:space="preserve"> Santa Ana</t>
  </si>
  <si>
    <t xml:space="preserve"> Carlos Valdovinos</t>
  </si>
  <si>
    <t xml:space="preserve"> Las Mercedes</t>
  </si>
  <si>
    <t xml:space="preserve"> Grecia</t>
  </si>
  <si>
    <t xml:space="preserve"> Plaza Egaña</t>
  </si>
  <si>
    <t xml:space="preserve"> Pedro de Valdivia</t>
  </si>
  <si>
    <t xml:space="preserve"> República</t>
  </si>
  <si>
    <t xml:space="preserve"> Zapadores</t>
  </si>
  <si>
    <t xml:space="preserve"> La Granja</t>
  </si>
  <si>
    <t xml:space="preserve"> Vespucio Norte</t>
  </si>
  <si>
    <t xml:space="preserve"> Parque Bustamante</t>
  </si>
  <si>
    <t xml:space="preserve"> Dorsal</t>
  </si>
  <si>
    <t xml:space="preserve"> Santa Isabel</t>
  </si>
  <si>
    <t xml:space="preserve"> Príncipe de Gales</t>
  </si>
  <si>
    <t xml:space="preserve"> Colón</t>
  </si>
  <si>
    <t xml:space="preserve"> Manuel Montt</t>
  </si>
  <si>
    <t xml:space="preserve"> Alcántara</t>
  </si>
  <si>
    <t xml:space="preserve"> Cumming</t>
  </si>
  <si>
    <t xml:space="preserve"> Universidad de Chile</t>
  </si>
  <si>
    <t xml:space="preserve"> Plaza de Armas</t>
  </si>
  <si>
    <t xml:space="preserve"> Einstein</t>
  </si>
  <si>
    <t xml:space="preserve"> Patronato</t>
  </si>
  <si>
    <t xml:space="preserve"> Las Torres</t>
  </si>
  <si>
    <t xml:space="preserve"> Ñuble</t>
  </si>
  <si>
    <t xml:space="preserve"> Pudahuel</t>
  </si>
  <si>
    <t xml:space="preserve"> San José de la Estrella</t>
  </si>
  <si>
    <t xml:space="preserve"> Santa Lucía</t>
  </si>
  <si>
    <t xml:space="preserve"> Los Leones</t>
  </si>
  <si>
    <t xml:space="preserve"> Escuela Militar</t>
  </si>
  <si>
    <t xml:space="preserve"> Quinta Normal</t>
  </si>
  <si>
    <t xml:space="preserve"> Mirador</t>
  </si>
  <si>
    <t xml:space="preserve"> Los Quillayes</t>
  </si>
  <si>
    <t xml:space="preserve"> Ecuador</t>
  </si>
  <si>
    <t xml:space="preserve"> Protectora de la Infancia</t>
  </si>
  <si>
    <t xml:space="preserve"> Santa Rosa</t>
  </si>
  <si>
    <t xml:space="preserve"> Franklin</t>
  </si>
  <si>
    <t xml:space="preserve"> Vicente Valdés</t>
  </si>
  <si>
    <t xml:space="preserve"> Rodrigo de Araya</t>
  </si>
  <si>
    <t xml:space="preserve"> Los Héroes</t>
  </si>
  <si>
    <t xml:space="preserve"> Bilbao</t>
  </si>
  <si>
    <t xml:space="preserve"> Simón Bolivar </t>
  </si>
  <si>
    <t xml:space="preserve"> Elisa Correa</t>
  </si>
  <si>
    <t xml:space="preserve"> Trinidad</t>
  </si>
  <si>
    <t xml:space="preserve"> Rojas Magallanes</t>
  </si>
  <si>
    <t xml:space="preserve"> Los Orientales</t>
  </si>
  <si>
    <t xml:space="preserve"> Pedrero</t>
  </si>
  <si>
    <t xml:space="preserve"> San Ramón</t>
  </si>
  <si>
    <t xml:space="preserve"> Rondizzoni</t>
  </si>
  <si>
    <t xml:space="preserve"> Universidad de Santiago</t>
  </si>
  <si>
    <t xml:space="preserve"> Los Domínicos</t>
  </si>
  <si>
    <t xml:space="preserve"> Manquehue</t>
  </si>
  <si>
    <t xml:space="preserve"> Hernando de Magallanes</t>
  </si>
  <si>
    <t xml:space="preserve"> Gruta Lourdes</t>
  </si>
  <si>
    <t xml:space="preserve"> Blanqueado</t>
  </si>
  <si>
    <t xml:space="preserve"> Lo Prado</t>
  </si>
  <si>
    <t xml:space="preserve"> San Pablo</t>
  </si>
  <si>
    <t xml:space="preserve"> Cal y Canto</t>
  </si>
  <si>
    <t xml:space="preserve"> Quilín</t>
  </si>
  <si>
    <t xml:space="preserve"> Los Presidentes</t>
  </si>
  <si>
    <t xml:space="preserve"> La Cisterna</t>
  </si>
  <si>
    <t xml:space="preserve"> El Llano</t>
  </si>
  <si>
    <t xml:space="preserve"> El Golf</t>
  </si>
  <si>
    <t xml:space="preserve"> Parque O'Higgins</t>
  </si>
  <si>
    <t xml:space="preserve"> El Parrón</t>
  </si>
  <si>
    <t xml:space="preserve"> San Joaquín</t>
  </si>
  <si>
    <t xml:space="preserve"> Toesca</t>
  </si>
  <si>
    <t xml:space="preserve"> Bellavista de La Florida</t>
  </si>
  <si>
    <t xml:space="preserve"> Santa Julia</t>
  </si>
  <si>
    <t xml:space="preserve"> Camino Agrícola</t>
  </si>
  <si>
    <t xml:space="preserve"> Ciudad del Niño</t>
  </si>
  <si>
    <t xml:space="preserve"> Neptuno</t>
  </si>
  <si>
    <t xml:space="preserve"> U.L.A.</t>
  </si>
  <si>
    <t xml:space="preserve"> San Miguel</t>
  </si>
  <si>
    <t xml:space="preserve"> Las Rejas</t>
  </si>
  <si>
    <t xml:space="preserve"> Lo Vial</t>
  </si>
  <si>
    <t xml:space="preserve"> Salvador</t>
  </si>
  <si>
    <t xml:space="preserve"> Pajaritos</t>
  </si>
  <si>
    <t xml:space="preserve"> Cerro Blanco</t>
  </si>
  <si>
    <t xml:space="preserve"> Barrancas</t>
  </si>
  <si>
    <t xml:space="preserve"> Las Parcelas</t>
  </si>
  <si>
    <t xml:space="preserve"> Monte Tabor</t>
  </si>
  <si>
    <t xml:space="preserve"> Santiago Bueras</t>
  </si>
  <si>
    <t xml:space="preserve"> del Sol</t>
  </si>
  <si>
    <t xml:space="preserve"> Estacion Central </t>
  </si>
  <si>
    <t xml:space="preserve"> La Moneda</t>
  </si>
  <si>
    <t xml:space="preserve"> Universidad Catolica</t>
  </si>
  <si>
    <t xml:space="preserve"> Cementerio</t>
  </si>
  <si>
    <t xml:space="preserve"> Mirador Azul </t>
  </si>
  <si>
    <t xml:space="preserve">Santa Isabel </t>
  </si>
  <si>
    <t>Pudahuel</t>
  </si>
  <si>
    <t>TOBALABA</t>
  </si>
  <si>
    <t>LA MONEDA</t>
  </si>
  <si>
    <t>PEDRO DE VALDIVIA</t>
  </si>
  <si>
    <t>PLAZA PUENTE ALTO</t>
  </si>
  <si>
    <t>BAQUEDANO</t>
  </si>
  <si>
    <t>PUENTE CAL Y CANTO</t>
  </si>
  <si>
    <t>PLAZA DE ARMAS</t>
  </si>
  <si>
    <t>VESPUCIO NORTE</t>
  </si>
  <si>
    <t>IRARRAZAVAL</t>
  </si>
  <si>
    <t>LOS DOMINICOS</t>
  </si>
  <si>
    <t>MANQUEHUE</t>
  </si>
  <si>
    <t>PAJARITOS</t>
  </si>
  <si>
    <t>LAS MERCEDES</t>
  </si>
  <si>
    <t>CERRO BLANCO</t>
  </si>
  <si>
    <t>LOS LEONES</t>
  </si>
  <si>
    <t>ESCUELA MILITAR</t>
  </si>
  <si>
    <t>QUILIN</t>
  </si>
  <si>
    <t>LO OVALLE</t>
  </si>
  <si>
    <t>EL GOLF</t>
  </si>
  <si>
    <t>MANUEL MONTT</t>
  </si>
  <si>
    <t>VICENTE VALDES</t>
  </si>
  <si>
    <t>ESTACION CENTRAL</t>
  </si>
  <si>
    <t>SANTA ROSA</t>
  </si>
  <si>
    <t>BLANQUEADO</t>
  </si>
  <si>
    <t>FRANKLIN</t>
  </si>
  <si>
    <t>PUDAHUEL</t>
  </si>
  <si>
    <t>VICUÑA MACKENNA</t>
  </si>
  <si>
    <t>LAS REJAS</t>
  </si>
  <si>
    <t>SIMON BOLIVAR</t>
  </si>
  <si>
    <t>FRANCISCO BILBAO</t>
  </si>
  <si>
    <t>MACUL</t>
  </si>
  <si>
    <t>PLAZA EGAÑA</t>
  </si>
  <si>
    <t>EL LLANO</t>
  </si>
  <si>
    <t>PRINCIPE DE GALES</t>
  </si>
  <si>
    <t>GRECIA</t>
  </si>
  <si>
    <t>SANTIAGO BUERAS</t>
  </si>
  <si>
    <t>CRISTOBAL COLON</t>
  </si>
  <si>
    <t>ALCANTARA</t>
  </si>
  <si>
    <t>ZAPADORES</t>
  </si>
  <si>
    <t>SAN MIGUEL</t>
  </si>
  <si>
    <t>PATRONATO</t>
  </si>
  <si>
    <t>SAN PABLO</t>
  </si>
  <si>
    <t>DORSAL</t>
  </si>
  <si>
    <t>LAS TORRES</t>
  </si>
  <si>
    <t>LOS PRESIDENTES</t>
  </si>
  <si>
    <t>QUINTA NORMAL</t>
  </si>
  <si>
    <t>U. DE SANTIAGO</t>
  </si>
  <si>
    <t>CUMMING</t>
  </si>
  <si>
    <t>EINSTEIN</t>
  </si>
  <si>
    <t>NEPTUNO</t>
  </si>
  <si>
    <t>LAGUNA SUR</t>
  </si>
  <si>
    <t>ECUADOR</t>
  </si>
  <si>
    <t>LAS PARCELAS</t>
  </si>
  <si>
    <t>BARRANCAS</t>
  </si>
  <si>
    <t>LO PRADO</t>
  </si>
  <si>
    <t>MONTE TABOR</t>
  </si>
  <si>
    <t>BELLAS ARTES</t>
  </si>
  <si>
    <t>CARLOS VALDOVINOS</t>
  </si>
  <si>
    <t>DEPARTAMENTAL</t>
  </si>
  <si>
    <t>ELISA CORREA</t>
  </si>
  <si>
    <t>LOS QUILLAYES</t>
  </si>
  <si>
    <t>RODRIGO DE ARAYA</t>
  </si>
  <si>
    <t>ROJAS MAGALLANES</t>
  </si>
  <si>
    <t>RONDIZZONI</t>
  </si>
  <si>
    <t>SAN JOAQUIN</t>
  </si>
  <si>
    <t>TRINIDAD</t>
  </si>
  <si>
    <t>LÍNEA</t>
  </si>
  <si>
    <t xml:space="preserve">N° MAQUINAS </t>
  </si>
  <si>
    <t>N° LOCALES</t>
  </si>
  <si>
    <t>LINEA</t>
  </si>
  <si>
    <t>L1</t>
  </si>
  <si>
    <t>L2</t>
  </si>
  <si>
    <t>L4</t>
  </si>
  <si>
    <t>L5</t>
  </si>
  <si>
    <t>L4 A</t>
  </si>
  <si>
    <t xml:space="preserve"> - </t>
  </si>
  <si>
    <t>DISPONIBLES</t>
  </si>
  <si>
    <t>N° RECARGAS</t>
  </si>
  <si>
    <t>N° MAQUINAS</t>
  </si>
  <si>
    <t>FRECUECNIA MES</t>
  </si>
  <si>
    <t>MAQUINAS</t>
  </si>
  <si>
    <t xml:space="preserve"> -</t>
  </si>
  <si>
    <t>RETAIL</t>
  </si>
  <si>
    <t>RECARGAS</t>
  </si>
  <si>
    <t>TOTAL INSP/ MES</t>
  </si>
  <si>
    <t>TOTALES MENSUALES</t>
  </si>
  <si>
    <t>MONUMENTAL</t>
  </si>
  <si>
    <t>MUPI</t>
  </si>
  <si>
    <t>PANEL</t>
  </si>
  <si>
    <t>H. DE MAGALLANES</t>
  </si>
  <si>
    <t>LOS HEROES</t>
  </si>
  <si>
    <t>REPÚBLICA</t>
  </si>
  <si>
    <t xml:space="preserve">SALVADOR </t>
  </si>
  <si>
    <t>SAN ALBERTO HURTADO</t>
  </si>
  <si>
    <t>U. CATOLICA</t>
  </si>
  <si>
    <t>U. DE CHILE</t>
  </si>
  <si>
    <t>U.L.A</t>
  </si>
  <si>
    <t>CEMENTERIO</t>
  </si>
  <si>
    <t>CUIDAD DEL NIÑO</t>
  </si>
  <si>
    <t>EL PARRON</t>
  </si>
  <si>
    <t>LA CISTERNA</t>
  </si>
  <si>
    <t xml:space="preserve">LO VIAL </t>
  </si>
  <si>
    <t>PARQUE O´HIGGINS</t>
  </si>
  <si>
    <t>SANTA ANA</t>
  </si>
  <si>
    <t>TOESCA</t>
  </si>
  <si>
    <t>HOSP. SOTERO DEL RIO</t>
  </si>
  <si>
    <t>PROT. DE LA INFANCIA</t>
  </si>
  <si>
    <t>SAN JOSÉ DE LA ESTRELLA</t>
  </si>
  <si>
    <t>LOS ORIENTALES</t>
  </si>
  <si>
    <t>V.VALDES</t>
  </si>
  <si>
    <t>L 4A</t>
  </si>
  <si>
    <t>LA GRANJA</t>
  </si>
  <si>
    <t>SAN RAMON</t>
  </si>
  <si>
    <t xml:space="preserve">SANTA JULIA </t>
  </si>
  <si>
    <t>L 5</t>
  </si>
  <si>
    <t>B. LA FLORIDA</t>
  </si>
  <si>
    <t>CAMINO AGRICOLA</t>
  </si>
  <si>
    <t>DEL SOL</t>
  </si>
  <si>
    <t>GRUTA DE LOURDES</t>
  </si>
  <si>
    <t>MIRADOR</t>
  </si>
  <si>
    <t>ÑUBLE</t>
  </si>
  <si>
    <t>PARQUE BUSTAMANTE</t>
  </si>
  <si>
    <t>PEDRERO</t>
  </si>
  <si>
    <t>PLAZA MAIPU</t>
  </si>
  <si>
    <t>SANTA ISABEL</t>
  </si>
  <si>
    <t xml:space="preserve">ESTACIÓN </t>
  </si>
  <si>
    <t xml:space="preserve">VAJA </t>
  </si>
  <si>
    <t>ALTA</t>
  </si>
  <si>
    <t>(ene- ago)</t>
  </si>
  <si>
    <t>(sep- dic)</t>
  </si>
  <si>
    <t>TOTAL SOPORTE</t>
  </si>
  <si>
    <t>TOTAL SOPORTES</t>
  </si>
  <si>
    <t>TOTAL INSPECCIONES</t>
  </si>
  <si>
    <t>COLUMNAS ROTATIVAS</t>
  </si>
  <si>
    <t>RUTA ILUMINADA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</si>
</sst>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imes New Roman"/>
      <family val="1"/>
    </font>
    <font>
      <b/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>
      <alignment vertical="top"/>
    </xf>
  </cellStyleXfs>
  <cellXfs count="91">
    <xf numFmtId="0" fontId="0" fillId="0" borderId="0" xfId="0"/>
    <xf numFmtId="0" fontId="0" fillId="0" borderId="1" xfId="0" applyBorder="1"/>
    <xf numFmtId="0" fontId="0" fillId="0" borderId="1" xfId="0" applyFont="1" applyBorder="1" applyAlignment="1">
      <alignment horizontal="center"/>
    </xf>
    <xf numFmtId="0" fontId="4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Border="1"/>
    <xf numFmtId="0" fontId="3" fillId="5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0" borderId="1" xfId="0" applyFont="1" applyBorder="1"/>
    <xf numFmtId="0" fontId="0" fillId="3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5" xfId="0" applyBorder="1"/>
    <xf numFmtId="0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5" borderId="18" xfId="0" applyFont="1" applyFill="1" applyBorder="1" applyAlignment="1">
      <alignment horizontal="center" wrapText="1"/>
    </xf>
    <xf numFmtId="0" fontId="3" fillId="5" borderId="19" xfId="0" applyFont="1" applyFill="1" applyBorder="1" applyAlignment="1">
      <alignment horizontal="center" wrapText="1"/>
    </xf>
    <xf numFmtId="0" fontId="3" fillId="5" borderId="21" xfId="0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3" fillId="5" borderId="23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5" borderId="25" xfId="0" applyFont="1" applyFill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5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27" xfId="0" applyFill="1" applyBorder="1"/>
    <xf numFmtId="0" fontId="0" fillId="8" borderId="29" xfId="0" applyFill="1" applyBorder="1"/>
    <xf numFmtId="0" fontId="3" fillId="0" borderId="0" xfId="0" applyFont="1" applyBorder="1"/>
    <xf numFmtId="0" fontId="3" fillId="5" borderId="14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5" fillId="0" borderId="8" xfId="0" applyFont="1" applyFill="1" applyBorder="1"/>
    <xf numFmtId="0" fontId="5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/>
    <xf numFmtId="0" fontId="5" fillId="5" borderId="15" xfId="0" applyFont="1" applyFill="1" applyBorder="1" applyAlignment="1"/>
    <xf numFmtId="0" fontId="5" fillId="5" borderId="14" xfId="0" applyFont="1" applyFill="1" applyBorder="1" applyAlignment="1"/>
    <xf numFmtId="0" fontId="0" fillId="0" borderId="0" xfId="0" applyFill="1"/>
    <xf numFmtId="0" fontId="0" fillId="0" borderId="0" xfId="0" applyFill="1" applyAlignment="1">
      <alignment vertical="center"/>
    </xf>
    <xf numFmtId="0" fontId="5" fillId="0" borderId="0" xfId="0" applyFont="1" applyFill="1"/>
    <xf numFmtId="0" fontId="3" fillId="5" borderId="13" xfId="0" applyFont="1" applyFill="1" applyBorder="1" applyAlignment="1">
      <alignment horizontal="left"/>
    </xf>
    <xf numFmtId="0" fontId="3" fillId="5" borderId="14" xfId="0" applyFont="1" applyFill="1" applyBorder="1" applyAlignment="1">
      <alignment horizontal="left"/>
    </xf>
    <xf numFmtId="0" fontId="3" fillId="5" borderId="2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5" borderId="13" xfId="0" applyFont="1" applyFill="1" applyBorder="1" applyAlignment="1">
      <alignment horizontal="left"/>
    </xf>
    <xf numFmtId="0" fontId="5" fillId="5" borderId="30" xfId="0" applyFont="1" applyFill="1" applyBorder="1" applyAlignment="1">
      <alignment horizontal="left"/>
    </xf>
    <xf numFmtId="0" fontId="5" fillId="5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</cellXfs>
  <cellStyles count="4">
    <cellStyle name="%" xfId="1"/>
    <cellStyle name="Diseño" xfId="2"/>
    <cellStyle name="Estilo 1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"/>
  <sheetViews>
    <sheetView tabSelected="1" zoomScaleNormal="100" workbookViewId="0">
      <selection activeCell="B25" sqref="B25"/>
    </sheetView>
  </sheetViews>
  <sheetFormatPr baseColWidth="10" defaultRowHeight="15" x14ac:dyDescent="0.25"/>
  <cols>
    <col min="1" max="1" width="11.42578125" style="5"/>
    <col min="2" max="2" width="23.5703125" style="4" bestFit="1" customWidth="1"/>
    <col min="3" max="3" width="12" style="5" hidden="1" customWidth="1"/>
    <col min="4" max="4" width="7.5703125" style="5" hidden="1" customWidth="1"/>
    <col min="5" max="5" width="10" style="5" customWidth="1"/>
    <col min="6" max="7" width="13.140625" style="5" customWidth="1"/>
    <col min="8" max="8" width="12.140625" style="5" customWidth="1"/>
    <col min="9" max="9" width="12.140625" style="10" customWidth="1"/>
    <col min="10" max="10" width="12.140625" style="5" customWidth="1"/>
    <col min="11" max="11" width="11.85546875" style="5" customWidth="1"/>
    <col min="12" max="12" width="13.140625" style="5" customWidth="1"/>
    <col min="13" max="16384" width="11.42578125" style="4"/>
  </cols>
  <sheetData>
    <row r="1" spans="1:13" ht="15.75" thickBot="1" x14ac:dyDescent="0.3">
      <c r="H1" s="8"/>
      <c r="I1" s="9"/>
    </row>
    <row r="2" spans="1:13" ht="15.75" customHeight="1" x14ac:dyDescent="0.25">
      <c r="A2" s="82" t="s">
        <v>174</v>
      </c>
      <c r="B2" s="80" t="s">
        <v>0</v>
      </c>
      <c r="C2" s="25"/>
      <c r="D2" s="29"/>
      <c r="E2" s="75" t="s">
        <v>187</v>
      </c>
      <c r="F2" s="76"/>
      <c r="G2" s="77"/>
      <c r="H2" s="78" t="s">
        <v>185</v>
      </c>
      <c r="I2" s="76"/>
      <c r="J2" s="79"/>
      <c r="K2" s="75" t="s">
        <v>188</v>
      </c>
      <c r="L2" s="76"/>
      <c r="M2" s="77"/>
    </row>
    <row r="3" spans="1:13" s="42" customFormat="1" ht="30" customHeight="1" thickBot="1" x14ac:dyDescent="0.3">
      <c r="A3" s="83"/>
      <c r="B3" s="81"/>
      <c r="C3" s="26" t="s">
        <v>172</v>
      </c>
      <c r="D3" s="30" t="s">
        <v>181</v>
      </c>
      <c r="E3" s="36" t="s">
        <v>173</v>
      </c>
      <c r="F3" s="26" t="s">
        <v>184</v>
      </c>
      <c r="G3" s="27" t="s">
        <v>189</v>
      </c>
      <c r="H3" s="28" t="s">
        <v>183</v>
      </c>
      <c r="I3" s="26" t="s">
        <v>184</v>
      </c>
      <c r="J3" s="30" t="s">
        <v>189</v>
      </c>
      <c r="K3" s="36" t="s">
        <v>182</v>
      </c>
      <c r="L3" s="26" t="s">
        <v>184</v>
      </c>
      <c r="M3" s="27" t="s">
        <v>189</v>
      </c>
    </row>
    <row r="4" spans="1:13" x14ac:dyDescent="0.25">
      <c r="A4" s="21" t="s">
        <v>175</v>
      </c>
      <c r="B4" s="22" t="s">
        <v>6</v>
      </c>
      <c r="C4" s="23">
        <v>17</v>
      </c>
      <c r="D4" s="31">
        <v>7</v>
      </c>
      <c r="E4" s="37">
        <v>11</v>
      </c>
      <c r="F4" s="24">
        <v>2</v>
      </c>
      <c r="G4" s="50">
        <f t="shared" ref="G4:G36" si="0">+F4*E4</f>
        <v>22</v>
      </c>
      <c r="H4" s="34">
        <f t="shared" ref="H4:H12" si="1">+D4+C4</f>
        <v>24</v>
      </c>
      <c r="I4" s="24">
        <v>2</v>
      </c>
      <c r="J4" s="53">
        <f t="shared" ref="J4:J12" si="2">+I4*H4</f>
        <v>48</v>
      </c>
      <c r="K4" s="37">
        <v>3</v>
      </c>
      <c r="L4" s="24">
        <v>1</v>
      </c>
      <c r="M4" s="56">
        <f t="shared" ref="M4:M35" si="3">+L4*K4</f>
        <v>3</v>
      </c>
    </row>
    <row r="5" spans="1:13" x14ac:dyDescent="0.25">
      <c r="A5" s="12" t="s">
        <v>175</v>
      </c>
      <c r="B5" s="1" t="s">
        <v>99</v>
      </c>
      <c r="C5" s="11"/>
      <c r="D5" s="32">
        <v>3</v>
      </c>
      <c r="E5" s="38">
        <v>13</v>
      </c>
      <c r="F5" s="11">
        <v>2</v>
      </c>
      <c r="G5" s="51">
        <f t="shared" si="0"/>
        <v>26</v>
      </c>
      <c r="H5" s="35">
        <f t="shared" si="1"/>
        <v>3</v>
      </c>
      <c r="I5" s="11">
        <v>1</v>
      </c>
      <c r="J5" s="54">
        <f t="shared" si="2"/>
        <v>3</v>
      </c>
      <c r="K5" s="38">
        <v>2</v>
      </c>
      <c r="L5" s="11">
        <v>1</v>
      </c>
      <c r="M5" s="57">
        <f t="shared" si="3"/>
        <v>2</v>
      </c>
    </row>
    <row r="6" spans="1:13" x14ac:dyDescent="0.25">
      <c r="A6" s="12" t="s">
        <v>175</v>
      </c>
      <c r="B6" s="1" t="s">
        <v>91</v>
      </c>
      <c r="C6" s="13">
        <v>1</v>
      </c>
      <c r="D6" s="32"/>
      <c r="E6" s="38">
        <v>10</v>
      </c>
      <c r="F6" s="11">
        <v>2</v>
      </c>
      <c r="G6" s="51">
        <f t="shared" si="0"/>
        <v>20</v>
      </c>
      <c r="H6" s="35">
        <f t="shared" si="1"/>
        <v>1</v>
      </c>
      <c r="I6" s="11">
        <v>1</v>
      </c>
      <c r="J6" s="54">
        <f t="shared" si="2"/>
        <v>1</v>
      </c>
      <c r="K6" s="38">
        <v>1</v>
      </c>
      <c r="L6" s="11">
        <v>1</v>
      </c>
      <c r="M6" s="57">
        <f t="shared" si="3"/>
        <v>1</v>
      </c>
    </row>
    <row r="7" spans="1:13" x14ac:dyDescent="0.25">
      <c r="A7" s="12" t="s">
        <v>175</v>
      </c>
      <c r="B7" s="1" t="s">
        <v>20</v>
      </c>
      <c r="C7" s="13">
        <v>1</v>
      </c>
      <c r="D7" s="32">
        <v>6</v>
      </c>
      <c r="E7" s="38">
        <v>12</v>
      </c>
      <c r="F7" s="11">
        <v>2</v>
      </c>
      <c r="G7" s="51">
        <f t="shared" si="0"/>
        <v>24</v>
      </c>
      <c r="H7" s="35">
        <f t="shared" si="1"/>
        <v>7</v>
      </c>
      <c r="I7" s="11">
        <v>1</v>
      </c>
      <c r="J7" s="54">
        <f t="shared" si="2"/>
        <v>7</v>
      </c>
      <c r="K7" s="38">
        <v>1</v>
      </c>
      <c r="L7" s="11">
        <v>1</v>
      </c>
      <c r="M7" s="57">
        <f t="shared" si="3"/>
        <v>1</v>
      </c>
    </row>
    <row r="8" spans="1:13" x14ac:dyDescent="0.25">
      <c r="A8" s="12" t="s">
        <v>175</v>
      </c>
      <c r="B8" s="1" t="s">
        <v>33</v>
      </c>
      <c r="C8" s="13"/>
      <c r="D8" s="32">
        <v>33</v>
      </c>
      <c r="E8" s="38">
        <v>47</v>
      </c>
      <c r="F8" s="11">
        <v>2</v>
      </c>
      <c r="G8" s="51">
        <f t="shared" si="0"/>
        <v>94</v>
      </c>
      <c r="H8" s="35">
        <f t="shared" si="1"/>
        <v>33</v>
      </c>
      <c r="I8" s="11">
        <v>2</v>
      </c>
      <c r="J8" s="54">
        <f t="shared" si="2"/>
        <v>66</v>
      </c>
      <c r="K8" s="38">
        <v>3</v>
      </c>
      <c r="L8" s="11">
        <v>1</v>
      </c>
      <c r="M8" s="57">
        <f t="shared" si="3"/>
        <v>3</v>
      </c>
    </row>
    <row r="9" spans="1:13" x14ac:dyDescent="0.25">
      <c r="A9" s="14" t="s">
        <v>176</v>
      </c>
      <c r="B9" s="1" t="s">
        <v>71</v>
      </c>
      <c r="C9" s="13">
        <v>4</v>
      </c>
      <c r="D9" s="32"/>
      <c r="E9" s="38">
        <v>10</v>
      </c>
      <c r="F9" s="11">
        <v>2</v>
      </c>
      <c r="G9" s="51">
        <f t="shared" si="0"/>
        <v>20</v>
      </c>
      <c r="H9" s="35">
        <f t="shared" si="1"/>
        <v>4</v>
      </c>
      <c r="I9" s="11">
        <v>1</v>
      </c>
      <c r="J9" s="54">
        <f t="shared" si="2"/>
        <v>4</v>
      </c>
      <c r="K9" s="38">
        <v>4</v>
      </c>
      <c r="L9" s="11">
        <v>1</v>
      </c>
      <c r="M9" s="57">
        <f t="shared" si="3"/>
        <v>4</v>
      </c>
    </row>
    <row r="10" spans="1:13" x14ac:dyDescent="0.25">
      <c r="A10" s="14" t="s">
        <v>176</v>
      </c>
      <c r="B10" s="1" t="s">
        <v>74</v>
      </c>
      <c r="C10" s="13">
        <v>5</v>
      </c>
      <c r="D10" s="32"/>
      <c r="E10" s="38">
        <v>14</v>
      </c>
      <c r="F10" s="11">
        <v>2</v>
      </c>
      <c r="G10" s="51">
        <f t="shared" si="0"/>
        <v>28</v>
      </c>
      <c r="H10" s="35">
        <f t="shared" si="1"/>
        <v>5</v>
      </c>
      <c r="I10" s="11">
        <v>1</v>
      </c>
      <c r="J10" s="54">
        <f t="shared" si="2"/>
        <v>5</v>
      </c>
      <c r="K10" s="38">
        <v>4</v>
      </c>
      <c r="L10" s="11">
        <v>1</v>
      </c>
      <c r="M10" s="57">
        <f t="shared" si="3"/>
        <v>4</v>
      </c>
    </row>
    <row r="11" spans="1:13" x14ac:dyDescent="0.25">
      <c r="A11" s="15" t="s">
        <v>177</v>
      </c>
      <c r="B11" s="1" t="s">
        <v>5</v>
      </c>
      <c r="C11" s="13">
        <v>1</v>
      </c>
      <c r="D11" s="32"/>
      <c r="E11" s="38">
        <v>11</v>
      </c>
      <c r="F11" s="11">
        <v>2</v>
      </c>
      <c r="G11" s="51">
        <f t="shared" si="0"/>
        <v>22</v>
      </c>
      <c r="H11" s="35">
        <f t="shared" si="1"/>
        <v>1</v>
      </c>
      <c r="I11" s="11">
        <v>1</v>
      </c>
      <c r="J11" s="54">
        <f t="shared" si="2"/>
        <v>1</v>
      </c>
      <c r="K11" s="38">
        <v>4</v>
      </c>
      <c r="L11" s="11">
        <v>1</v>
      </c>
      <c r="M11" s="57">
        <f t="shared" si="3"/>
        <v>4</v>
      </c>
    </row>
    <row r="12" spans="1:13" x14ac:dyDescent="0.25">
      <c r="A12" s="16" t="s">
        <v>177</v>
      </c>
      <c r="B12" s="17" t="s">
        <v>3</v>
      </c>
      <c r="C12" s="13">
        <v>11</v>
      </c>
      <c r="D12" s="33">
        <v>7</v>
      </c>
      <c r="E12" s="40">
        <v>26</v>
      </c>
      <c r="F12" s="2">
        <v>2</v>
      </c>
      <c r="G12" s="51">
        <f t="shared" si="0"/>
        <v>52</v>
      </c>
      <c r="H12" s="35">
        <f t="shared" si="1"/>
        <v>18</v>
      </c>
      <c r="I12" s="11">
        <v>2</v>
      </c>
      <c r="J12" s="54">
        <f t="shared" si="2"/>
        <v>36</v>
      </c>
      <c r="K12" s="40">
        <v>4</v>
      </c>
      <c r="L12" s="2">
        <v>1</v>
      </c>
      <c r="M12" s="57">
        <f t="shared" si="3"/>
        <v>4</v>
      </c>
    </row>
    <row r="13" spans="1:13" x14ac:dyDescent="0.25">
      <c r="A13" s="12" t="s">
        <v>175</v>
      </c>
      <c r="B13" s="1" t="s">
        <v>76</v>
      </c>
      <c r="C13" s="11"/>
      <c r="D13" s="32"/>
      <c r="E13" s="38">
        <v>3</v>
      </c>
      <c r="F13" s="11">
        <v>1</v>
      </c>
      <c r="G13" s="51">
        <f t="shared" si="0"/>
        <v>3</v>
      </c>
      <c r="H13" s="35" t="s">
        <v>180</v>
      </c>
      <c r="I13" s="11" t="s">
        <v>186</v>
      </c>
      <c r="J13" s="54" t="s">
        <v>186</v>
      </c>
      <c r="K13" s="38">
        <v>1</v>
      </c>
      <c r="L13" s="11">
        <v>1</v>
      </c>
      <c r="M13" s="57">
        <f t="shared" si="3"/>
        <v>1</v>
      </c>
    </row>
    <row r="14" spans="1:13" x14ac:dyDescent="0.25">
      <c r="A14" s="12" t="s">
        <v>175</v>
      </c>
      <c r="B14" s="1" t="s">
        <v>43</v>
      </c>
      <c r="C14" s="13">
        <v>4</v>
      </c>
      <c r="D14" s="32">
        <v>9</v>
      </c>
      <c r="E14" s="38">
        <v>3</v>
      </c>
      <c r="F14" s="11">
        <v>1</v>
      </c>
      <c r="G14" s="51">
        <f t="shared" si="0"/>
        <v>3</v>
      </c>
      <c r="H14" s="35">
        <f>+D14+C14</f>
        <v>13</v>
      </c>
      <c r="I14" s="11">
        <v>1</v>
      </c>
      <c r="J14" s="54">
        <f>+I14*H14</f>
        <v>13</v>
      </c>
      <c r="K14" s="38">
        <v>2</v>
      </c>
      <c r="L14" s="11">
        <v>1</v>
      </c>
      <c r="M14" s="57">
        <f t="shared" si="3"/>
        <v>2</v>
      </c>
    </row>
    <row r="15" spans="1:13" x14ac:dyDescent="0.25">
      <c r="A15" s="12" t="s">
        <v>175</v>
      </c>
      <c r="B15" s="1" t="s">
        <v>64</v>
      </c>
      <c r="C15" s="13">
        <v>1</v>
      </c>
      <c r="D15" s="32"/>
      <c r="E15" s="38">
        <v>6</v>
      </c>
      <c r="F15" s="11">
        <v>1</v>
      </c>
      <c r="G15" s="51">
        <f t="shared" si="0"/>
        <v>6</v>
      </c>
      <c r="H15" s="35">
        <f>+D15+C15</f>
        <v>1</v>
      </c>
      <c r="I15" s="11">
        <v>0.5</v>
      </c>
      <c r="J15" s="54">
        <f>+I15*H15</f>
        <v>0.5</v>
      </c>
      <c r="K15" s="38">
        <v>2</v>
      </c>
      <c r="L15" s="11">
        <v>1</v>
      </c>
      <c r="M15" s="57">
        <f t="shared" si="3"/>
        <v>2</v>
      </c>
    </row>
    <row r="16" spans="1:13" x14ac:dyDescent="0.25">
      <c r="A16" s="12" t="s">
        <v>175</v>
      </c>
      <c r="B16" s="1" t="s">
        <v>65</v>
      </c>
      <c r="C16" s="13">
        <v>4</v>
      </c>
      <c r="D16" s="32">
        <v>30</v>
      </c>
      <c r="E16" s="38">
        <v>5</v>
      </c>
      <c r="F16" s="11">
        <v>1</v>
      </c>
      <c r="G16" s="51">
        <f t="shared" si="0"/>
        <v>5</v>
      </c>
      <c r="H16" s="35">
        <f>+D16+C16</f>
        <v>34</v>
      </c>
      <c r="I16" s="11">
        <v>2</v>
      </c>
      <c r="J16" s="54">
        <f>+I16*H16</f>
        <v>68</v>
      </c>
      <c r="K16" s="38">
        <v>1</v>
      </c>
      <c r="L16" s="11">
        <v>1</v>
      </c>
      <c r="M16" s="57">
        <f t="shared" si="3"/>
        <v>1</v>
      </c>
    </row>
    <row r="17" spans="1:13" x14ac:dyDescent="0.25">
      <c r="A17" s="12" t="s">
        <v>175</v>
      </c>
      <c r="B17" s="1" t="s">
        <v>30</v>
      </c>
      <c r="C17" s="13">
        <v>1</v>
      </c>
      <c r="D17" s="32"/>
      <c r="E17" s="38">
        <v>3</v>
      </c>
      <c r="F17" s="11">
        <v>1</v>
      </c>
      <c r="G17" s="51">
        <f t="shared" si="0"/>
        <v>3</v>
      </c>
      <c r="H17" s="35">
        <f>+D17+C17</f>
        <v>1</v>
      </c>
      <c r="I17" s="11">
        <v>0.5</v>
      </c>
      <c r="J17" s="54">
        <f>+I17*H17</f>
        <v>0.5</v>
      </c>
      <c r="K17" s="38">
        <v>1</v>
      </c>
      <c r="L17" s="11">
        <v>1</v>
      </c>
      <c r="M17" s="57">
        <f t="shared" si="3"/>
        <v>1</v>
      </c>
    </row>
    <row r="18" spans="1:13" x14ac:dyDescent="0.25">
      <c r="A18" s="14" t="s">
        <v>176</v>
      </c>
      <c r="B18" s="1" t="s">
        <v>92</v>
      </c>
      <c r="C18" s="11"/>
      <c r="D18" s="32"/>
      <c r="E18" s="38">
        <v>3</v>
      </c>
      <c r="F18" s="11">
        <v>1</v>
      </c>
      <c r="G18" s="51">
        <f t="shared" si="0"/>
        <v>3</v>
      </c>
      <c r="H18" s="35" t="s">
        <v>180</v>
      </c>
      <c r="I18" s="11" t="s">
        <v>186</v>
      </c>
      <c r="J18" s="54" t="s">
        <v>186</v>
      </c>
      <c r="K18" s="38">
        <v>1</v>
      </c>
      <c r="L18" s="11">
        <v>1</v>
      </c>
      <c r="M18" s="57">
        <f t="shared" si="3"/>
        <v>1</v>
      </c>
    </row>
    <row r="19" spans="1:13" x14ac:dyDescent="0.25">
      <c r="A19" s="14" t="s">
        <v>176</v>
      </c>
      <c r="B19" s="1" t="s">
        <v>8</v>
      </c>
      <c r="C19" s="11"/>
      <c r="D19" s="32"/>
      <c r="E19" s="38">
        <v>3</v>
      </c>
      <c r="F19" s="11">
        <v>1</v>
      </c>
      <c r="G19" s="51">
        <f t="shared" si="0"/>
        <v>3</v>
      </c>
      <c r="H19" s="35" t="s">
        <v>180</v>
      </c>
      <c r="I19" s="11" t="s">
        <v>186</v>
      </c>
      <c r="J19" s="54" t="s">
        <v>186</v>
      </c>
      <c r="K19" s="38">
        <v>1</v>
      </c>
      <c r="L19" s="11">
        <v>1</v>
      </c>
      <c r="M19" s="57">
        <f t="shared" si="3"/>
        <v>1</v>
      </c>
    </row>
    <row r="20" spans="1:13" x14ac:dyDescent="0.25">
      <c r="A20" s="14" t="s">
        <v>176</v>
      </c>
      <c r="B20" s="1" t="s">
        <v>15</v>
      </c>
      <c r="C20" s="13">
        <v>7</v>
      </c>
      <c r="D20" s="32">
        <v>9</v>
      </c>
      <c r="E20" s="38">
        <v>3</v>
      </c>
      <c r="F20" s="11">
        <v>1</v>
      </c>
      <c r="G20" s="51">
        <f t="shared" si="0"/>
        <v>3</v>
      </c>
      <c r="H20" s="35">
        <f>+D20+C20</f>
        <v>16</v>
      </c>
      <c r="I20" s="11">
        <v>1</v>
      </c>
      <c r="J20" s="54">
        <f>+I20*H20</f>
        <v>16</v>
      </c>
      <c r="K20" s="38">
        <v>1</v>
      </c>
      <c r="L20" s="11">
        <v>1</v>
      </c>
      <c r="M20" s="57">
        <f t="shared" si="3"/>
        <v>1</v>
      </c>
    </row>
    <row r="21" spans="1:13" x14ac:dyDescent="0.25">
      <c r="A21" s="14" t="s">
        <v>176</v>
      </c>
      <c r="B21" s="1" t="s">
        <v>24</v>
      </c>
      <c r="C21" s="13">
        <v>2</v>
      </c>
      <c r="D21" s="32"/>
      <c r="E21" s="38">
        <v>8</v>
      </c>
      <c r="F21" s="11">
        <v>1</v>
      </c>
      <c r="G21" s="51">
        <f t="shared" si="0"/>
        <v>8</v>
      </c>
      <c r="H21" s="35">
        <f>+D21+C21</f>
        <v>2</v>
      </c>
      <c r="I21" s="11">
        <v>0.5</v>
      </c>
      <c r="J21" s="54">
        <f>+I21*H21</f>
        <v>1</v>
      </c>
      <c r="K21" s="38">
        <v>2</v>
      </c>
      <c r="L21" s="11">
        <v>1</v>
      </c>
      <c r="M21" s="57">
        <f t="shared" si="3"/>
        <v>2</v>
      </c>
    </row>
    <row r="22" spans="1:13" x14ac:dyDescent="0.25">
      <c r="A22" s="15" t="s">
        <v>177</v>
      </c>
      <c r="B22" s="1" t="s">
        <v>17</v>
      </c>
      <c r="C22" s="11"/>
      <c r="D22" s="32"/>
      <c r="E22" s="38">
        <v>4</v>
      </c>
      <c r="F22" s="11">
        <v>1</v>
      </c>
      <c r="G22" s="51">
        <f t="shared" si="0"/>
        <v>4</v>
      </c>
      <c r="H22" s="35" t="s">
        <v>180</v>
      </c>
      <c r="I22" s="11" t="s">
        <v>186</v>
      </c>
      <c r="J22" s="54" t="s">
        <v>186</v>
      </c>
      <c r="K22" s="38">
        <v>1</v>
      </c>
      <c r="L22" s="11">
        <v>1</v>
      </c>
      <c r="M22" s="57">
        <f t="shared" si="3"/>
        <v>1</v>
      </c>
    </row>
    <row r="23" spans="1:13" x14ac:dyDescent="0.25">
      <c r="A23" s="15" t="s">
        <v>177</v>
      </c>
      <c r="B23" s="1" t="s">
        <v>72</v>
      </c>
      <c r="C23" s="11"/>
      <c r="D23" s="32"/>
      <c r="E23" s="38">
        <v>3</v>
      </c>
      <c r="F23" s="11">
        <v>1</v>
      </c>
      <c r="G23" s="51">
        <f t="shared" si="0"/>
        <v>3</v>
      </c>
      <c r="H23" s="35" t="s">
        <v>180</v>
      </c>
      <c r="I23" s="11" t="s">
        <v>186</v>
      </c>
      <c r="J23" s="54" t="s">
        <v>186</v>
      </c>
      <c r="K23" s="38">
        <v>1</v>
      </c>
      <c r="L23" s="11">
        <v>1</v>
      </c>
      <c r="M23" s="57">
        <f t="shared" si="3"/>
        <v>1</v>
      </c>
    </row>
    <row r="24" spans="1:13" x14ac:dyDescent="0.25">
      <c r="A24" s="15" t="s">
        <v>177</v>
      </c>
      <c r="B24" s="1" t="s">
        <v>4</v>
      </c>
      <c r="C24" s="11"/>
      <c r="D24" s="32"/>
      <c r="E24" s="38">
        <v>8</v>
      </c>
      <c r="F24" s="11">
        <v>1</v>
      </c>
      <c r="G24" s="51">
        <f t="shared" si="0"/>
        <v>8</v>
      </c>
      <c r="H24" s="35" t="s">
        <v>180</v>
      </c>
      <c r="I24" s="11" t="s">
        <v>186</v>
      </c>
      <c r="J24" s="54" t="s">
        <v>186</v>
      </c>
      <c r="K24" s="38">
        <v>2</v>
      </c>
      <c r="L24" s="11">
        <v>1</v>
      </c>
      <c r="M24" s="57">
        <f t="shared" si="3"/>
        <v>2</v>
      </c>
    </row>
    <row r="25" spans="1:13" x14ac:dyDescent="0.25">
      <c r="A25" s="18" t="s">
        <v>178</v>
      </c>
      <c r="B25" s="1" t="s">
        <v>34</v>
      </c>
      <c r="C25" s="13">
        <v>4</v>
      </c>
      <c r="D25" s="32">
        <v>59</v>
      </c>
      <c r="E25" s="38">
        <v>9</v>
      </c>
      <c r="F25" s="11">
        <v>1</v>
      </c>
      <c r="G25" s="51">
        <f t="shared" si="0"/>
        <v>9</v>
      </c>
      <c r="H25" s="35">
        <f>+D25+C25</f>
        <v>63</v>
      </c>
      <c r="I25" s="11">
        <v>2</v>
      </c>
      <c r="J25" s="54">
        <f>+I25*H25</f>
        <v>126</v>
      </c>
      <c r="K25" s="38">
        <v>2</v>
      </c>
      <c r="L25" s="11">
        <v>1</v>
      </c>
      <c r="M25" s="57">
        <f t="shared" si="3"/>
        <v>2</v>
      </c>
    </row>
    <row r="26" spans="1:13" x14ac:dyDescent="0.25">
      <c r="A26" s="18" t="s">
        <v>178</v>
      </c>
      <c r="B26" s="1" t="s">
        <v>7</v>
      </c>
      <c r="C26" s="13">
        <v>2</v>
      </c>
      <c r="D26" s="32">
        <v>5</v>
      </c>
      <c r="E26" s="38">
        <v>7</v>
      </c>
      <c r="F26" s="11">
        <v>1</v>
      </c>
      <c r="G26" s="51">
        <f t="shared" si="0"/>
        <v>7</v>
      </c>
      <c r="H26" s="35">
        <f>+D26+C26</f>
        <v>7</v>
      </c>
      <c r="I26" s="11">
        <v>0.5</v>
      </c>
      <c r="J26" s="54">
        <f>+I26*H26</f>
        <v>3.5</v>
      </c>
      <c r="K26" s="38">
        <v>1</v>
      </c>
      <c r="L26" s="11">
        <v>1</v>
      </c>
      <c r="M26" s="57">
        <f t="shared" si="3"/>
        <v>1</v>
      </c>
    </row>
    <row r="27" spans="1:13" x14ac:dyDescent="0.25">
      <c r="A27" s="18" t="s">
        <v>178</v>
      </c>
      <c r="B27" s="1" t="s">
        <v>81</v>
      </c>
      <c r="C27" s="13">
        <v>2</v>
      </c>
      <c r="D27" s="32"/>
      <c r="E27" s="38">
        <v>8</v>
      </c>
      <c r="F27" s="11">
        <v>1</v>
      </c>
      <c r="G27" s="51">
        <f t="shared" si="0"/>
        <v>8</v>
      </c>
      <c r="H27" s="35">
        <f>+D27+C27</f>
        <v>2</v>
      </c>
      <c r="I27" s="11">
        <v>0.5</v>
      </c>
      <c r="J27" s="54">
        <f>+I27*H27</f>
        <v>1</v>
      </c>
      <c r="K27" s="38">
        <v>2</v>
      </c>
      <c r="L27" s="11">
        <v>1</v>
      </c>
      <c r="M27" s="57">
        <f t="shared" si="3"/>
        <v>2</v>
      </c>
    </row>
    <row r="28" spans="1:13" x14ac:dyDescent="0.25">
      <c r="A28" s="18" t="s">
        <v>178</v>
      </c>
      <c r="B28" s="1" t="s">
        <v>11</v>
      </c>
      <c r="C28" s="13">
        <v>3</v>
      </c>
      <c r="D28" s="32"/>
      <c r="E28" s="38">
        <v>7</v>
      </c>
      <c r="F28" s="11">
        <v>1</v>
      </c>
      <c r="G28" s="51">
        <f t="shared" si="0"/>
        <v>7</v>
      </c>
      <c r="H28" s="35">
        <f>+D28+C28</f>
        <v>3</v>
      </c>
      <c r="I28" s="11">
        <v>0.5</v>
      </c>
      <c r="J28" s="54">
        <f>+I28*H28</f>
        <v>1.5</v>
      </c>
      <c r="K28" s="38">
        <v>3</v>
      </c>
      <c r="L28" s="11">
        <v>1</v>
      </c>
      <c r="M28" s="57">
        <f t="shared" si="3"/>
        <v>3</v>
      </c>
    </row>
    <row r="29" spans="1:13" x14ac:dyDescent="0.25">
      <c r="A29" s="12" t="s">
        <v>175</v>
      </c>
      <c r="B29" s="1" t="s">
        <v>31</v>
      </c>
      <c r="C29" s="11"/>
      <c r="D29" s="32"/>
      <c r="E29" s="38">
        <v>1</v>
      </c>
      <c r="F29" s="11">
        <v>0.5</v>
      </c>
      <c r="G29" s="51">
        <f t="shared" si="0"/>
        <v>0.5</v>
      </c>
      <c r="H29" s="35" t="s">
        <v>180</v>
      </c>
      <c r="I29" s="11" t="s">
        <v>186</v>
      </c>
      <c r="J29" s="54" t="s">
        <v>186</v>
      </c>
      <c r="K29" s="38">
        <v>1</v>
      </c>
      <c r="L29" s="11">
        <v>0.5</v>
      </c>
      <c r="M29" s="57">
        <f t="shared" si="3"/>
        <v>0.5</v>
      </c>
    </row>
    <row r="30" spans="1:13" x14ac:dyDescent="0.25">
      <c r="A30" s="12" t="s">
        <v>175</v>
      </c>
      <c r="B30" s="1" t="s">
        <v>98</v>
      </c>
      <c r="C30" s="13">
        <v>1</v>
      </c>
      <c r="D30" s="32"/>
      <c r="E30" s="38">
        <v>2</v>
      </c>
      <c r="F30" s="11">
        <v>0.5</v>
      </c>
      <c r="G30" s="51">
        <f t="shared" si="0"/>
        <v>1</v>
      </c>
      <c r="H30" s="35">
        <f>+D30+C30</f>
        <v>1</v>
      </c>
      <c r="I30" s="11">
        <v>0.5</v>
      </c>
      <c r="J30" s="54">
        <f>+I30*H30</f>
        <v>0.5</v>
      </c>
      <c r="K30" s="38">
        <v>2</v>
      </c>
      <c r="L30" s="11">
        <v>0.5</v>
      </c>
      <c r="M30" s="57">
        <f t="shared" si="3"/>
        <v>1</v>
      </c>
    </row>
    <row r="31" spans="1:13" x14ac:dyDescent="0.25">
      <c r="A31" s="12" t="s">
        <v>175</v>
      </c>
      <c r="B31" s="1" t="s">
        <v>66</v>
      </c>
      <c r="C31" s="11"/>
      <c r="D31" s="32"/>
      <c r="E31" s="38">
        <v>1</v>
      </c>
      <c r="F31" s="11">
        <v>0.5</v>
      </c>
      <c r="G31" s="51">
        <f t="shared" si="0"/>
        <v>0.5</v>
      </c>
      <c r="H31" s="35" t="s">
        <v>180</v>
      </c>
      <c r="I31" s="11" t="s">
        <v>186</v>
      </c>
      <c r="J31" s="54" t="s">
        <v>186</v>
      </c>
      <c r="K31" s="38">
        <v>1</v>
      </c>
      <c r="L31" s="11">
        <v>0.5</v>
      </c>
      <c r="M31" s="57">
        <f t="shared" si="3"/>
        <v>0.5</v>
      </c>
    </row>
    <row r="32" spans="1:13" x14ac:dyDescent="0.25">
      <c r="A32" s="12" t="s">
        <v>175</v>
      </c>
      <c r="B32" s="1" t="s">
        <v>88</v>
      </c>
      <c r="C32" s="11"/>
      <c r="D32" s="32"/>
      <c r="E32" s="38">
        <v>2</v>
      </c>
      <c r="F32" s="11">
        <v>0.5</v>
      </c>
      <c r="G32" s="51">
        <f t="shared" si="0"/>
        <v>1</v>
      </c>
      <c r="H32" s="35" t="s">
        <v>180</v>
      </c>
      <c r="I32" s="11" t="s">
        <v>186</v>
      </c>
      <c r="J32" s="54" t="s">
        <v>186</v>
      </c>
      <c r="K32" s="38">
        <v>1</v>
      </c>
      <c r="L32" s="11">
        <v>0.5</v>
      </c>
      <c r="M32" s="57">
        <f t="shared" si="3"/>
        <v>0.5</v>
      </c>
    </row>
    <row r="33" spans="1:13" x14ac:dyDescent="0.25">
      <c r="A33" s="12" t="s">
        <v>175</v>
      </c>
      <c r="B33" s="1" t="s">
        <v>53</v>
      </c>
      <c r="C33" s="13">
        <v>8</v>
      </c>
      <c r="D33" s="32"/>
      <c r="E33" s="38">
        <v>1</v>
      </c>
      <c r="F33" s="11">
        <v>0.5</v>
      </c>
      <c r="G33" s="51">
        <f t="shared" si="0"/>
        <v>0.5</v>
      </c>
      <c r="H33" s="35">
        <f t="shared" ref="H33:H38" si="4">+D33+C33</f>
        <v>8</v>
      </c>
      <c r="I33" s="11">
        <v>0.5</v>
      </c>
      <c r="J33" s="54">
        <f t="shared" ref="J33:J38" si="5">+I33*H33</f>
        <v>4</v>
      </c>
      <c r="K33" s="38">
        <v>2</v>
      </c>
      <c r="L33" s="11">
        <v>0.5</v>
      </c>
      <c r="M33" s="57">
        <f t="shared" si="3"/>
        <v>1</v>
      </c>
    </row>
    <row r="34" spans="1:13" x14ac:dyDescent="0.25">
      <c r="A34" s="12" t="s">
        <v>175</v>
      </c>
      <c r="B34" s="1" t="s">
        <v>42</v>
      </c>
      <c r="C34" s="13">
        <v>2</v>
      </c>
      <c r="D34" s="32">
        <v>1</v>
      </c>
      <c r="E34" s="38">
        <v>2</v>
      </c>
      <c r="F34" s="11">
        <v>0.5</v>
      </c>
      <c r="G34" s="51">
        <f t="shared" si="0"/>
        <v>1</v>
      </c>
      <c r="H34" s="35">
        <f t="shared" si="4"/>
        <v>3</v>
      </c>
      <c r="I34" s="11">
        <v>0.5</v>
      </c>
      <c r="J34" s="54">
        <f t="shared" si="5"/>
        <v>1.5</v>
      </c>
      <c r="K34" s="38">
        <v>1</v>
      </c>
      <c r="L34" s="11">
        <v>0.5</v>
      </c>
      <c r="M34" s="57">
        <f t="shared" si="3"/>
        <v>0.5</v>
      </c>
    </row>
    <row r="35" spans="1:13" x14ac:dyDescent="0.25">
      <c r="A35" s="12" t="s">
        <v>175</v>
      </c>
      <c r="B35" s="1" t="s">
        <v>21</v>
      </c>
      <c r="C35" s="13">
        <v>1</v>
      </c>
      <c r="D35" s="32">
        <v>3</v>
      </c>
      <c r="E35" s="38">
        <v>1</v>
      </c>
      <c r="F35" s="11">
        <v>0.5</v>
      </c>
      <c r="G35" s="51">
        <f t="shared" si="0"/>
        <v>0.5</v>
      </c>
      <c r="H35" s="35">
        <f t="shared" si="4"/>
        <v>4</v>
      </c>
      <c r="I35" s="11">
        <v>0.5</v>
      </c>
      <c r="J35" s="54">
        <f t="shared" si="5"/>
        <v>2</v>
      </c>
      <c r="K35" s="38">
        <v>1</v>
      </c>
      <c r="L35" s="11">
        <v>0.5</v>
      </c>
      <c r="M35" s="57">
        <f t="shared" si="3"/>
        <v>0.5</v>
      </c>
    </row>
    <row r="36" spans="1:13" x14ac:dyDescent="0.25">
      <c r="A36" s="12" t="s">
        <v>175</v>
      </c>
      <c r="B36" s="1" t="s">
        <v>90</v>
      </c>
      <c r="C36" s="13">
        <v>1</v>
      </c>
      <c r="D36" s="32">
        <v>2</v>
      </c>
      <c r="E36" s="38">
        <v>1</v>
      </c>
      <c r="F36" s="11">
        <v>0.5</v>
      </c>
      <c r="G36" s="51">
        <f t="shared" si="0"/>
        <v>0.5</v>
      </c>
      <c r="H36" s="35">
        <f t="shared" si="4"/>
        <v>3</v>
      </c>
      <c r="I36" s="11">
        <v>0.5</v>
      </c>
      <c r="J36" s="54">
        <f t="shared" si="5"/>
        <v>1.5</v>
      </c>
      <c r="K36" s="38">
        <v>1</v>
      </c>
      <c r="L36" s="11">
        <v>0.5</v>
      </c>
      <c r="M36" s="57">
        <f t="shared" ref="M36:M67" si="6">+L36*K36</f>
        <v>0.5</v>
      </c>
    </row>
    <row r="37" spans="1:13" s="6" customFormat="1" x14ac:dyDescent="0.25">
      <c r="A37" s="12" t="s">
        <v>175</v>
      </c>
      <c r="B37" s="1" t="s">
        <v>9</v>
      </c>
      <c r="C37" s="13">
        <v>1</v>
      </c>
      <c r="D37" s="32"/>
      <c r="E37" s="38" t="s">
        <v>180</v>
      </c>
      <c r="F37" s="11">
        <v>0.5</v>
      </c>
      <c r="G37" s="51" t="s">
        <v>180</v>
      </c>
      <c r="H37" s="35">
        <f t="shared" si="4"/>
        <v>1</v>
      </c>
      <c r="I37" s="11">
        <v>0.5</v>
      </c>
      <c r="J37" s="54">
        <f t="shared" si="5"/>
        <v>0.5</v>
      </c>
      <c r="K37" s="38">
        <v>1</v>
      </c>
      <c r="L37" s="11">
        <v>0.5</v>
      </c>
      <c r="M37" s="57">
        <f t="shared" si="6"/>
        <v>0.5</v>
      </c>
    </row>
    <row r="38" spans="1:13" x14ac:dyDescent="0.25">
      <c r="A38" s="12" t="s">
        <v>175</v>
      </c>
      <c r="B38" s="1" t="s">
        <v>41</v>
      </c>
      <c r="C38" s="13">
        <v>1</v>
      </c>
      <c r="D38" s="32">
        <v>5</v>
      </c>
      <c r="E38" s="38">
        <v>1</v>
      </c>
      <c r="F38" s="11">
        <v>0.5</v>
      </c>
      <c r="G38" s="51">
        <f t="shared" ref="G38:G47" si="7">+F38*E38</f>
        <v>0.5</v>
      </c>
      <c r="H38" s="35">
        <f t="shared" si="4"/>
        <v>6</v>
      </c>
      <c r="I38" s="11">
        <v>0.5</v>
      </c>
      <c r="J38" s="54">
        <f t="shared" si="5"/>
        <v>3</v>
      </c>
      <c r="K38" s="38">
        <v>1</v>
      </c>
      <c r="L38" s="11">
        <v>0.5</v>
      </c>
      <c r="M38" s="57">
        <f t="shared" si="6"/>
        <v>0.5</v>
      </c>
    </row>
    <row r="39" spans="1:13" x14ac:dyDescent="0.25">
      <c r="A39" s="12" t="s">
        <v>175</v>
      </c>
      <c r="B39" s="1" t="s">
        <v>86</v>
      </c>
      <c r="C39" s="11"/>
      <c r="D39" s="32"/>
      <c r="E39" s="38">
        <v>1</v>
      </c>
      <c r="F39" s="11">
        <v>0.5</v>
      </c>
      <c r="G39" s="51">
        <f t="shared" si="7"/>
        <v>0.5</v>
      </c>
      <c r="H39" s="35" t="s">
        <v>180</v>
      </c>
      <c r="I39" s="11" t="s">
        <v>186</v>
      </c>
      <c r="J39" s="54" t="s">
        <v>186</v>
      </c>
      <c r="K39" s="38">
        <v>1</v>
      </c>
      <c r="L39" s="11">
        <v>0.5</v>
      </c>
      <c r="M39" s="57">
        <f t="shared" si="6"/>
        <v>0.5</v>
      </c>
    </row>
    <row r="40" spans="1:13" x14ac:dyDescent="0.25">
      <c r="A40" s="12" t="s">
        <v>175</v>
      </c>
      <c r="B40" s="1" t="s">
        <v>100</v>
      </c>
      <c r="C40" s="13">
        <v>16</v>
      </c>
      <c r="D40" s="32">
        <v>7</v>
      </c>
      <c r="E40" s="38">
        <v>1</v>
      </c>
      <c r="F40" s="11">
        <v>0.5</v>
      </c>
      <c r="G40" s="51">
        <f t="shared" si="7"/>
        <v>0.5</v>
      </c>
      <c r="H40" s="35">
        <f>+D40+C40</f>
        <v>23</v>
      </c>
      <c r="I40" s="11">
        <v>2</v>
      </c>
      <c r="J40" s="54">
        <f>+I40*H40</f>
        <v>46</v>
      </c>
      <c r="K40" s="38">
        <v>1</v>
      </c>
      <c r="L40" s="11">
        <v>0.5</v>
      </c>
      <c r="M40" s="57">
        <f t="shared" si="6"/>
        <v>0.5</v>
      </c>
    </row>
    <row r="41" spans="1:13" x14ac:dyDescent="0.25">
      <c r="A41" s="12" t="s">
        <v>175</v>
      </c>
      <c r="B41" s="1" t="s">
        <v>63</v>
      </c>
      <c r="C41" s="11"/>
      <c r="D41" s="32">
        <v>4</v>
      </c>
      <c r="E41" s="38">
        <v>1</v>
      </c>
      <c r="F41" s="11">
        <v>0.5</v>
      </c>
      <c r="G41" s="51">
        <f t="shared" si="7"/>
        <v>0.5</v>
      </c>
      <c r="H41" s="35">
        <f>+D41+C41</f>
        <v>4</v>
      </c>
      <c r="I41" s="11">
        <v>0.5</v>
      </c>
      <c r="J41" s="54">
        <f>+I41*H41</f>
        <v>2</v>
      </c>
      <c r="K41" s="38">
        <v>1</v>
      </c>
      <c r="L41" s="11">
        <v>0.5</v>
      </c>
      <c r="M41" s="57">
        <f t="shared" si="6"/>
        <v>0.5</v>
      </c>
    </row>
    <row r="42" spans="1:13" x14ac:dyDescent="0.25">
      <c r="A42" s="14" t="s">
        <v>176</v>
      </c>
      <c r="B42" s="1" t="s">
        <v>101</v>
      </c>
      <c r="C42" s="11"/>
      <c r="D42" s="32"/>
      <c r="E42" s="38">
        <v>1</v>
      </c>
      <c r="F42" s="11">
        <v>0.5</v>
      </c>
      <c r="G42" s="51">
        <f t="shared" si="7"/>
        <v>0.5</v>
      </c>
      <c r="H42" s="35" t="s">
        <v>180</v>
      </c>
      <c r="I42" s="11" t="s">
        <v>186</v>
      </c>
      <c r="J42" s="54" t="s">
        <v>186</v>
      </c>
      <c r="K42" s="38">
        <v>1</v>
      </c>
      <c r="L42" s="11">
        <v>0.5</v>
      </c>
      <c r="M42" s="57">
        <f t="shared" si="6"/>
        <v>0.5</v>
      </c>
    </row>
    <row r="43" spans="1:13" x14ac:dyDescent="0.25">
      <c r="A43" s="14" t="s">
        <v>176</v>
      </c>
      <c r="B43" s="1" t="s">
        <v>14</v>
      </c>
      <c r="C43" s="11"/>
      <c r="D43" s="32"/>
      <c r="E43" s="38">
        <v>2</v>
      </c>
      <c r="F43" s="11">
        <v>0.5</v>
      </c>
      <c r="G43" s="51">
        <f t="shared" si="7"/>
        <v>1</v>
      </c>
      <c r="H43" s="35" t="s">
        <v>180</v>
      </c>
      <c r="I43" s="11" t="s">
        <v>186</v>
      </c>
      <c r="J43" s="54" t="s">
        <v>186</v>
      </c>
      <c r="K43" s="38">
        <v>2</v>
      </c>
      <c r="L43" s="11">
        <v>0.5</v>
      </c>
      <c r="M43" s="57">
        <f t="shared" si="6"/>
        <v>1</v>
      </c>
    </row>
    <row r="44" spans="1:13" x14ac:dyDescent="0.25">
      <c r="A44" s="14" t="s">
        <v>176</v>
      </c>
      <c r="B44" s="1" t="s">
        <v>26</v>
      </c>
      <c r="C44" s="11"/>
      <c r="D44" s="32"/>
      <c r="E44" s="38">
        <v>1</v>
      </c>
      <c r="F44" s="11">
        <v>0.5</v>
      </c>
      <c r="G44" s="51">
        <f t="shared" si="7"/>
        <v>0.5</v>
      </c>
      <c r="H44" s="35" t="s">
        <v>180</v>
      </c>
      <c r="I44" s="11" t="s">
        <v>186</v>
      </c>
      <c r="J44" s="54" t="s">
        <v>186</v>
      </c>
      <c r="K44" s="38">
        <v>1</v>
      </c>
      <c r="L44" s="11">
        <v>0.5</v>
      </c>
      <c r="M44" s="57">
        <f t="shared" si="6"/>
        <v>0.5</v>
      </c>
    </row>
    <row r="45" spans="1:13" x14ac:dyDescent="0.25">
      <c r="A45" s="14" t="s">
        <v>176</v>
      </c>
      <c r="B45" s="1" t="s">
        <v>35</v>
      </c>
      <c r="C45" s="11"/>
      <c r="D45" s="32"/>
      <c r="E45" s="38">
        <v>1</v>
      </c>
      <c r="F45" s="11">
        <v>0.5</v>
      </c>
      <c r="G45" s="51">
        <f t="shared" si="7"/>
        <v>0.5</v>
      </c>
      <c r="H45" s="35" t="s">
        <v>180</v>
      </c>
      <c r="I45" s="11" t="s">
        <v>186</v>
      </c>
      <c r="J45" s="54" t="s">
        <v>186</v>
      </c>
      <c r="K45" s="38">
        <v>1</v>
      </c>
      <c r="L45" s="11">
        <v>0.5</v>
      </c>
      <c r="M45" s="57">
        <f t="shared" si="6"/>
        <v>0.5</v>
      </c>
    </row>
    <row r="46" spans="1:13" x14ac:dyDescent="0.25">
      <c r="A46" s="14" t="s">
        <v>176</v>
      </c>
      <c r="B46" s="1" t="s">
        <v>75</v>
      </c>
      <c r="C46" s="11"/>
      <c r="D46" s="32"/>
      <c r="E46" s="38">
        <v>1</v>
      </c>
      <c r="F46" s="11">
        <v>0.5</v>
      </c>
      <c r="G46" s="51">
        <f t="shared" si="7"/>
        <v>0.5</v>
      </c>
      <c r="H46" s="35" t="s">
        <v>180</v>
      </c>
      <c r="I46" s="11" t="s">
        <v>186</v>
      </c>
      <c r="J46" s="54" t="s">
        <v>186</v>
      </c>
      <c r="K46" s="38">
        <v>1</v>
      </c>
      <c r="L46" s="11">
        <v>0.5</v>
      </c>
      <c r="M46" s="57">
        <f t="shared" si="6"/>
        <v>0.5</v>
      </c>
    </row>
    <row r="47" spans="1:13" x14ac:dyDescent="0.25">
      <c r="A47" s="14" t="s">
        <v>176</v>
      </c>
      <c r="B47" s="1" t="s">
        <v>50</v>
      </c>
      <c r="C47" s="11"/>
      <c r="D47" s="32"/>
      <c r="E47" s="38">
        <v>2</v>
      </c>
      <c r="F47" s="11">
        <v>0.5</v>
      </c>
      <c r="G47" s="51">
        <f t="shared" si="7"/>
        <v>1</v>
      </c>
      <c r="H47" s="35" t="s">
        <v>180</v>
      </c>
      <c r="I47" s="11" t="s">
        <v>186</v>
      </c>
      <c r="J47" s="54" t="s">
        <v>186</v>
      </c>
      <c r="K47" s="38">
        <v>1</v>
      </c>
      <c r="L47" s="11">
        <v>0.5</v>
      </c>
      <c r="M47" s="57">
        <f t="shared" si="6"/>
        <v>0.5</v>
      </c>
    </row>
    <row r="48" spans="1:13" x14ac:dyDescent="0.25">
      <c r="A48" s="14" t="s">
        <v>176</v>
      </c>
      <c r="B48" s="1" t="s">
        <v>77</v>
      </c>
      <c r="C48" s="13">
        <v>1</v>
      </c>
      <c r="D48" s="32"/>
      <c r="E48" s="38" t="s">
        <v>180</v>
      </c>
      <c r="F48" s="11">
        <v>0.5</v>
      </c>
      <c r="G48" s="51" t="s">
        <v>180</v>
      </c>
      <c r="H48" s="35">
        <f>+D48+C48</f>
        <v>1</v>
      </c>
      <c r="I48" s="11">
        <v>0.5</v>
      </c>
      <c r="J48" s="54">
        <f>+I48*H48</f>
        <v>0.5</v>
      </c>
      <c r="K48" s="38">
        <v>1</v>
      </c>
      <c r="L48" s="11">
        <v>0.5</v>
      </c>
      <c r="M48" s="57">
        <f t="shared" si="6"/>
        <v>0.5</v>
      </c>
    </row>
    <row r="49" spans="1:13" x14ac:dyDescent="0.25">
      <c r="A49" s="14" t="s">
        <v>176</v>
      </c>
      <c r="B49" s="1" t="s">
        <v>36</v>
      </c>
      <c r="C49" s="13">
        <v>1</v>
      </c>
      <c r="D49" s="32"/>
      <c r="E49" s="38">
        <v>1</v>
      </c>
      <c r="F49" s="11">
        <v>0.5</v>
      </c>
      <c r="G49" s="51">
        <f>+F49*E49</f>
        <v>0.5</v>
      </c>
      <c r="H49" s="35">
        <f>+D49+C49</f>
        <v>1</v>
      </c>
      <c r="I49" s="11">
        <v>0.5</v>
      </c>
      <c r="J49" s="54">
        <f>+I49*H49</f>
        <v>0.5</v>
      </c>
      <c r="K49" s="38">
        <v>1</v>
      </c>
      <c r="L49" s="11">
        <v>0.5</v>
      </c>
      <c r="M49" s="57">
        <f t="shared" si="6"/>
        <v>0.5</v>
      </c>
    </row>
    <row r="50" spans="1:13" x14ac:dyDescent="0.25">
      <c r="A50" s="14" t="s">
        <v>176</v>
      </c>
      <c r="B50" s="1" t="s">
        <v>87</v>
      </c>
      <c r="C50" s="13">
        <v>1</v>
      </c>
      <c r="D50" s="32"/>
      <c r="E50" s="38">
        <v>1</v>
      </c>
      <c r="F50" s="11">
        <v>0.5</v>
      </c>
      <c r="G50" s="51">
        <f>+F50*E50</f>
        <v>0.5</v>
      </c>
      <c r="H50" s="35">
        <f>+D50+C50</f>
        <v>1</v>
      </c>
      <c r="I50" s="11">
        <v>0.5</v>
      </c>
      <c r="J50" s="54">
        <f>+I50*H50</f>
        <v>0.5</v>
      </c>
      <c r="K50" s="38">
        <v>1</v>
      </c>
      <c r="L50" s="11">
        <v>0.5</v>
      </c>
      <c r="M50" s="57">
        <f t="shared" si="6"/>
        <v>0.5</v>
      </c>
    </row>
    <row r="51" spans="1:13" x14ac:dyDescent="0.25">
      <c r="A51" s="14" t="s">
        <v>176</v>
      </c>
      <c r="B51" s="1" t="s">
        <v>80</v>
      </c>
      <c r="C51" s="11"/>
      <c r="D51" s="32"/>
      <c r="E51" s="38" t="s">
        <v>180</v>
      </c>
      <c r="F51" s="11">
        <v>0.5</v>
      </c>
      <c r="G51" s="51" t="s">
        <v>180</v>
      </c>
      <c r="H51" s="35" t="s">
        <v>180</v>
      </c>
      <c r="I51" s="11" t="s">
        <v>186</v>
      </c>
      <c r="J51" s="54" t="s">
        <v>186</v>
      </c>
      <c r="K51" s="38">
        <v>2</v>
      </c>
      <c r="L51" s="11">
        <v>0.5</v>
      </c>
      <c r="M51" s="57">
        <f t="shared" si="6"/>
        <v>1</v>
      </c>
    </row>
    <row r="52" spans="1:13" s="6" customFormat="1" x14ac:dyDescent="0.25">
      <c r="A52" s="14" t="s">
        <v>176</v>
      </c>
      <c r="B52" s="1" t="s">
        <v>22</v>
      </c>
      <c r="C52" s="11"/>
      <c r="D52" s="32"/>
      <c r="E52" s="38">
        <v>1</v>
      </c>
      <c r="F52" s="11">
        <v>0.5</v>
      </c>
      <c r="G52" s="51">
        <f t="shared" ref="G52:G71" si="8">+F52*E52</f>
        <v>0.5</v>
      </c>
      <c r="H52" s="35" t="s">
        <v>180</v>
      </c>
      <c r="I52" s="11" t="s">
        <v>186</v>
      </c>
      <c r="J52" s="54" t="s">
        <v>186</v>
      </c>
      <c r="K52" s="38">
        <v>1</v>
      </c>
      <c r="L52" s="11">
        <v>0.5</v>
      </c>
      <c r="M52" s="57">
        <f t="shared" si="6"/>
        <v>0.5</v>
      </c>
    </row>
    <row r="53" spans="1:13" x14ac:dyDescent="0.25">
      <c r="A53" s="15" t="s">
        <v>177</v>
      </c>
      <c r="B53" s="1" t="s">
        <v>54</v>
      </c>
      <c r="C53" s="11">
        <v>8</v>
      </c>
      <c r="D53" s="32"/>
      <c r="E53" s="38">
        <v>1</v>
      </c>
      <c r="F53" s="11">
        <v>0.5</v>
      </c>
      <c r="G53" s="51">
        <f t="shared" si="8"/>
        <v>0.5</v>
      </c>
      <c r="H53" s="35">
        <f>+D53+C53</f>
        <v>8</v>
      </c>
      <c r="I53" s="11">
        <v>0.5</v>
      </c>
      <c r="J53" s="54">
        <f>+I53*H53</f>
        <v>4</v>
      </c>
      <c r="K53" s="38">
        <v>1</v>
      </c>
      <c r="L53" s="11">
        <v>0.5</v>
      </c>
      <c r="M53" s="57">
        <f t="shared" si="6"/>
        <v>0.5</v>
      </c>
    </row>
    <row r="54" spans="1:13" x14ac:dyDescent="0.25">
      <c r="A54" s="15" t="s">
        <v>177</v>
      </c>
      <c r="B54" s="1" t="s">
        <v>29</v>
      </c>
      <c r="C54" s="11">
        <v>6</v>
      </c>
      <c r="D54" s="32"/>
      <c r="E54" s="38">
        <v>1</v>
      </c>
      <c r="F54" s="11">
        <v>0.5</v>
      </c>
      <c r="G54" s="51">
        <f t="shared" si="8"/>
        <v>0.5</v>
      </c>
      <c r="H54" s="35">
        <f>+D54+C54</f>
        <v>6</v>
      </c>
      <c r="I54" s="11">
        <v>0.5</v>
      </c>
      <c r="J54" s="54">
        <f>+I54*H54</f>
        <v>3</v>
      </c>
      <c r="K54" s="38">
        <v>1</v>
      </c>
      <c r="L54" s="11">
        <v>0.5</v>
      </c>
      <c r="M54" s="57">
        <f t="shared" si="6"/>
        <v>0.5</v>
      </c>
    </row>
    <row r="55" spans="1:13" x14ac:dyDescent="0.25">
      <c r="A55" s="15" t="s">
        <v>177</v>
      </c>
      <c r="B55" s="1" t="s">
        <v>18</v>
      </c>
      <c r="C55" s="13">
        <v>1</v>
      </c>
      <c r="D55" s="32"/>
      <c r="E55" s="38">
        <v>1</v>
      </c>
      <c r="F55" s="11">
        <v>0.5</v>
      </c>
      <c r="G55" s="51">
        <f t="shared" si="8"/>
        <v>0.5</v>
      </c>
      <c r="H55" s="35">
        <f>+D55+C55</f>
        <v>1</v>
      </c>
      <c r="I55" s="11">
        <v>0.5</v>
      </c>
      <c r="J55" s="54">
        <f>+I55*H55</f>
        <v>0.5</v>
      </c>
      <c r="K55" s="38">
        <v>1</v>
      </c>
      <c r="L55" s="11">
        <v>0.5</v>
      </c>
      <c r="M55" s="57">
        <f t="shared" si="6"/>
        <v>0.5</v>
      </c>
    </row>
    <row r="56" spans="1:13" x14ac:dyDescent="0.25">
      <c r="A56" s="15" t="s">
        <v>177</v>
      </c>
      <c r="B56" s="1" t="s">
        <v>37</v>
      </c>
      <c r="C56" s="11"/>
      <c r="D56" s="32"/>
      <c r="E56" s="38">
        <v>1</v>
      </c>
      <c r="F56" s="11">
        <v>0.5</v>
      </c>
      <c r="G56" s="51">
        <f t="shared" si="8"/>
        <v>0.5</v>
      </c>
      <c r="H56" s="35" t="s">
        <v>180</v>
      </c>
      <c r="I56" s="11" t="s">
        <v>186</v>
      </c>
      <c r="J56" s="54" t="s">
        <v>186</v>
      </c>
      <c r="K56" s="38">
        <v>1</v>
      </c>
      <c r="L56" s="11">
        <v>0.5</v>
      </c>
      <c r="M56" s="57">
        <f t="shared" si="6"/>
        <v>0.5</v>
      </c>
    </row>
    <row r="57" spans="1:13" x14ac:dyDescent="0.25">
      <c r="A57" s="15" t="s">
        <v>177</v>
      </c>
      <c r="B57" s="1" t="s">
        <v>73</v>
      </c>
      <c r="C57" s="11"/>
      <c r="D57" s="32"/>
      <c r="E57" s="38">
        <v>1</v>
      </c>
      <c r="F57" s="11">
        <v>0.5</v>
      </c>
      <c r="G57" s="51">
        <f t="shared" si="8"/>
        <v>0.5</v>
      </c>
      <c r="H57" s="35" t="s">
        <v>180</v>
      </c>
      <c r="I57" s="11" t="s">
        <v>186</v>
      </c>
      <c r="J57" s="54" t="s">
        <v>186</v>
      </c>
      <c r="K57" s="38">
        <v>1</v>
      </c>
      <c r="L57" s="11">
        <v>0.5</v>
      </c>
      <c r="M57" s="57">
        <f t="shared" si="6"/>
        <v>0.5</v>
      </c>
    </row>
    <row r="58" spans="1:13" x14ac:dyDescent="0.25">
      <c r="A58" s="15" t="s">
        <v>177</v>
      </c>
      <c r="B58" s="1" t="s">
        <v>13</v>
      </c>
      <c r="C58" s="11"/>
      <c r="D58" s="32"/>
      <c r="E58" s="38">
        <v>1</v>
      </c>
      <c r="F58" s="11">
        <v>0.5</v>
      </c>
      <c r="G58" s="51">
        <f t="shared" si="8"/>
        <v>0.5</v>
      </c>
      <c r="H58" s="35" t="s">
        <v>180</v>
      </c>
      <c r="I58" s="11" t="s">
        <v>186</v>
      </c>
      <c r="J58" s="54" t="s">
        <v>186</v>
      </c>
      <c r="K58" s="38">
        <v>2</v>
      </c>
      <c r="L58" s="11">
        <v>0.5</v>
      </c>
      <c r="M58" s="57">
        <f t="shared" si="6"/>
        <v>1</v>
      </c>
    </row>
    <row r="59" spans="1:13" x14ac:dyDescent="0.25">
      <c r="A59" s="15" t="s">
        <v>177</v>
      </c>
      <c r="B59" s="1" t="s">
        <v>19</v>
      </c>
      <c r="C59" s="13">
        <v>2</v>
      </c>
      <c r="D59" s="32"/>
      <c r="E59" s="38">
        <v>1</v>
      </c>
      <c r="F59" s="11">
        <v>0.5</v>
      </c>
      <c r="G59" s="51">
        <f t="shared" si="8"/>
        <v>0.5</v>
      </c>
      <c r="H59" s="35">
        <f>+D59+C59</f>
        <v>2</v>
      </c>
      <c r="I59" s="11">
        <v>0.5</v>
      </c>
      <c r="J59" s="54">
        <f>+I59*H59</f>
        <v>1</v>
      </c>
      <c r="K59" s="38">
        <v>2</v>
      </c>
      <c r="L59" s="11">
        <v>0.5</v>
      </c>
      <c r="M59" s="57">
        <f t="shared" si="6"/>
        <v>1</v>
      </c>
    </row>
    <row r="60" spans="1:13" x14ac:dyDescent="0.25">
      <c r="A60" s="15" t="s">
        <v>177</v>
      </c>
      <c r="B60" s="1" t="s">
        <v>28</v>
      </c>
      <c r="C60" s="11"/>
      <c r="D60" s="32"/>
      <c r="E60" s="38">
        <v>1</v>
      </c>
      <c r="F60" s="11">
        <v>0.5</v>
      </c>
      <c r="G60" s="51">
        <f t="shared" si="8"/>
        <v>0.5</v>
      </c>
      <c r="H60" s="35" t="s">
        <v>180</v>
      </c>
      <c r="I60" s="11" t="s">
        <v>186</v>
      </c>
      <c r="J60" s="54" t="s">
        <v>186</v>
      </c>
      <c r="K60" s="38">
        <v>1</v>
      </c>
      <c r="L60" s="11">
        <v>0.5</v>
      </c>
      <c r="M60" s="57">
        <f t="shared" si="6"/>
        <v>0.5</v>
      </c>
    </row>
    <row r="61" spans="1:13" x14ac:dyDescent="0.25">
      <c r="A61" s="15" t="s">
        <v>177</v>
      </c>
      <c r="B61" s="1" t="s">
        <v>44</v>
      </c>
      <c r="C61" s="11"/>
      <c r="D61" s="32"/>
      <c r="E61" s="38">
        <v>1</v>
      </c>
      <c r="F61" s="11">
        <v>0.5</v>
      </c>
      <c r="G61" s="51">
        <f t="shared" si="8"/>
        <v>0.5</v>
      </c>
      <c r="H61" s="35" t="s">
        <v>180</v>
      </c>
      <c r="I61" s="11" t="s">
        <v>186</v>
      </c>
      <c r="J61" s="54" t="s">
        <v>186</v>
      </c>
      <c r="K61" s="38">
        <v>2</v>
      </c>
      <c r="L61" s="11">
        <v>0.5</v>
      </c>
      <c r="M61" s="57">
        <f t="shared" si="6"/>
        <v>1</v>
      </c>
    </row>
    <row r="62" spans="1:13" x14ac:dyDescent="0.25">
      <c r="A62" s="15" t="s">
        <v>177</v>
      </c>
      <c r="B62" s="1" t="s">
        <v>55</v>
      </c>
      <c r="C62" s="11"/>
      <c r="D62" s="32"/>
      <c r="E62" s="38">
        <v>1</v>
      </c>
      <c r="F62" s="11">
        <v>0.5</v>
      </c>
      <c r="G62" s="51">
        <f t="shared" si="8"/>
        <v>0.5</v>
      </c>
      <c r="H62" s="35" t="s">
        <v>180</v>
      </c>
      <c r="I62" s="11" t="s">
        <v>186</v>
      </c>
      <c r="J62" s="54" t="s">
        <v>186</v>
      </c>
      <c r="K62" s="38">
        <v>1</v>
      </c>
      <c r="L62" s="11">
        <v>0.5</v>
      </c>
      <c r="M62" s="57">
        <f t="shared" si="6"/>
        <v>0.5</v>
      </c>
    </row>
    <row r="63" spans="1:13" x14ac:dyDescent="0.25">
      <c r="A63" s="15" t="s">
        <v>177</v>
      </c>
      <c r="B63" s="1" t="s">
        <v>51</v>
      </c>
      <c r="C63" s="13">
        <v>4</v>
      </c>
      <c r="D63" s="32"/>
      <c r="E63" s="38">
        <v>2</v>
      </c>
      <c r="F63" s="11">
        <v>0.5</v>
      </c>
      <c r="G63" s="51">
        <f t="shared" si="8"/>
        <v>1</v>
      </c>
      <c r="H63" s="35">
        <f>+D63+C63</f>
        <v>4</v>
      </c>
      <c r="I63" s="11">
        <v>0.5</v>
      </c>
      <c r="J63" s="54">
        <f>+I63*H63</f>
        <v>2</v>
      </c>
      <c r="K63" s="38">
        <v>1</v>
      </c>
      <c r="L63" s="11">
        <v>0.5</v>
      </c>
      <c r="M63" s="57">
        <f t="shared" si="6"/>
        <v>0.5</v>
      </c>
    </row>
    <row r="64" spans="1:13" x14ac:dyDescent="0.25">
      <c r="A64" s="15" t="s">
        <v>177</v>
      </c>
      <c r="B64" s="1" t="s">
        <v>12</v>
      </c>
      <c r="C64" s="13">
        <v>2</v>
      </c>
      <c r="D64" s="32"/>
      <c r="E64" s="38">
        <v>2</v>
      </c>
      <c r="F64" s="11">
        <v>0.5</v>
      </c>
      <c r="G64" s="51">
        <f t="shared" si="8"/>
        <v>1</v>
      </c>
      <c r="H64" s="35">
        <f>+D64+C64</f>
        <v>2</v>
      </c>
      <c r="I64" s="11">
        <v>0.5</v>
      </c>
      <c r="J64" s="54">
        <f>+I64*H64</f>
        <v>1</v>
      </c>
      <c r="K64" s="38">
        <v>4</v>
      </c>
      <c r="L64" s="11">
        <v>0.5</v>
      </c>
      <c r="M64" s="57">
        <f t="shared" si="6"/>
        <v>2</v>
      </c>
    </row>
    <row r="65" spans="1:13" x14ac:dyDescent="0.25">
      <c r="A65" s="15" t="s">
        <v>177</v>
      </c>
      <c r="B65" s="1" t="s">
        <v>22</v>
      </c>
      <c r="C65" s="11"/>
      <c r="D65" s="32"/>
      <c r="E65" s="38">
        <v>1</v>
      </c>
      <c r="F65" s="11">
        <v>0.5</v>
      </c>
      <c r="G65" s="51">
        <f t="shared" si="8"/>
        <v>0.5</v>
      </c>
      <c r="H65" s="35" t="s">
        <v>180</v>
      </c>
      <c r="I65" s="11" t="s">
        <v>186</v>
      </c>
      <c r="J65" s="54" t="s">
        <v>186</v>
      </c>
      <c r="K65" s="38">
        <v>1</v>
      </c>
      <c r="L65" s="11">
        <v>0.5</v>
      </c>
      <c r="M65" s="57">
        <f t="shared" si="6"/>
        <v>0.5</v>
      </c>
    </row>
    <row r="66" spans="1:13" x14ac:dyDescent="0.25">
      <c r="A66" s="19" t="s">
        <v>179</v>
      </c>
      <c r="B66" s="1" t="s">
        <v>12</v>
      </c>
      <c r="C66" s="11"/>
      <c r="D66" s="32"/>
      <c r="E66" s="38">
        <v>2</v>
      </c>
      <c r="F66" s="11">
        <v>0.5</v>
      </c>
      <c r="G66" s="51">
        <f t="shared" si="8"/>
        <v>1</v>
      </c>
      <c r="H66" s="35" t="s">
        <v>180</v>
      </c>
      <c r="I66" s="11" t="s">
        <v>186</v>
      </c>
      <c r="J66" s="54" t="s">
        <v>186</v>
      </c>
      <c r="K66" s="38">
        <v>4</v>
      </c>
      <c r="L66" s="11">
        <v>0.5</v>
      </c>
      <c r="M66" s="57">
        <f t="shared" si="6"/>
        <v>2</v>
      </c>
    </row>
    <row r="67" spans="1:13" x14ac:dyDescent="0.25">
      <c r="A67" s="19" t="s">
        <v>179</v>
      </c>
      <c r="B67" s="1" t="s">
        <v>49</v>
      </c>
      <c r="C67" s="11"/>
      <c r="D67" s="32"/>
      <c r="E67" s="38">
        <v>2</v>
      </c>
      <c r="F67" s="11">
        <v>0.5</v>
      </c>
      <c r="G67" s="51">
        <f t="shared" si="8"/>
        <v>1</v>
      </c>
      <c r="H67" s="35" t="s">
        <v>180</v>
      </c>
      <c r="I67" s="11" t="s">
        <v>186</v>
      </c>
      <c r="J67" s="54" t="s">
        <v>186</v>
      </c>
      <c r="K67" s="38">
        <v>1</v>
      </c>
      <c r="L67" s="11">
        <v>0.5</v>
      </c>
      <c r="M67" s="57">
        <f t="shared" si="6"/>
        <v>0.5</v>
      </c>
    </row>
    <row r="68" spans="1:13" x14ac:dyDescent="0.25">
      <c r="A68" s="18" t="s">
        <v>178</v>
      </c>
      <c r="B68" s="1" t="s">
        <v>70</v>
      </c>
      <c r="C68" s="13">
        <v>6</v>
      </c>
      <c r="D68" s="32"/>
      <c r="E68" s="38">
        <v>1</v>
      </c>
      <c r="F68" s="11">
        <v>0.5</v>
      </c>
      <c r="G68" s="51">
        <f t="shared" si="8"/>
        <v>0.5</v>
      </c>
      <c r="H68" s="35">
        <f>+D68+C68</f>
        <v>6</v>
      </c>
      <c r="I68" s="11">
        <v>0.5</v>
      </c>
      <c r="J68" s="54">
        <f>+I68*H68</f>
        <v>3</v>
      </c>
      <c r="K68" s="38">
        <v>1</v>
      </c>
      <c r="L68" s="11">
        <v>0.5</v>
      </c>
      <c r="M68" s="57">
        <f t="shared" ref="M68:M77" si="9">+L68*K68</f>
        <v>0.5</v>
      </c>
    </row>
    <row r="69" spans="1:13" x14ac:dyDescent="0.25">
      <c r="A69" s="18" t="s">
        <v>178</v>
      </c>
      <c r="B69" s="1" t="s">
        <v>44</v>
      </c>
      <c r="C69" s="13">
        <v>2</v>
      </c>
      <c r="D69" s="32"/>
      <c r="E69" s="38">
        <v>1</v>
      </c>
      <c r="F69" s="11">
        <v>0.5</v>
      </c>
      <c r="G69" s="51">
        <f t="shared" si="8"/>
        <v>0.5</v>
      </c>
      <c r="H69" s="35">
        <f>+D69+C69</f>
        <v>2</v>
      </c>
      <c r="I69" s="11">
        <v>0.5</v>
      </c>
      <c r="J69" s="54">
        <f>+I69*H69</f>
        <v>1</v>
      </c>
      <c r="K69" s="38">
        <v>2</v>
      </c>
      <c r="L69" s="11">
        <v>0.5</v>
      </c>
      <c r="M69" s="57">
        <f t="shared" si="9"/>
        <v>1</v>
      </c>
    </row>
    <row r="70" spans="1:13" x14ac:dyDescent="0.25">
      <c r="A70" s="18" t="s">
        <v>178</v>
      </c>
      <c r="B70" s="1" t="s">
        <v>39</v>
      </c>
      <c r="C70" s="11"/>
      <c r="D70" s="32"/>
      <c r="E70" s="38">
        <v>2</v>
      </c>
      <c r="F70" s="11">
        <v>0.5</v>
      </c>
      <c r="G70" s="51">
        <f t="shared" si="8"/>
        <v>1</v>
      </c>
      <c r="H70" s="35" t="s">
        <v>180</v>
      </c>
      <c r="I70" s="11" t="s">
        <v>186</v>
      </c>
      <c r="J70" s="54" t="s">
        <v>186</v>
      </c>
      <c r="K70" s="38">
        <v>1</v>
      </c>
      <c r="L70" s="11">
        <v>0.5</v>
      </c>
      <c r="M70" s="57">
        <f t="shared" si="9"/>
        <v>0.5</v>
      </c>
    </row>
    <row r="71" spans="1:13" x14ac:dyDescent="0.25">
      <c r="A71" s="18" t="s">
        <v>178</v>
      </c>
      <c r="B71" s="1" t="s">
        <v>32</v>
      </c>
      <c r="C71" s="11"/>
      <c r="D71" s="32"/>
      <c r="E71" s="38">
        <v>1</v>
      </c>
      <c r="F71" s="11">
        <v>0.5</v>
      </c>
      <c r="G71" s="51">
        <f t="shared" si="8"/>
        <v>0.5</v>
      </c>
      <c r="H71" s="35" t="s">
        <v>180</v>
      </c>
      <c r="I71" s="11" t="s">
        <v>186</v>
      </c>
      <c r="J71" s="54" t="s">
        <v>186</v>
      </c>
      <c r="K71" s="38">
        <v>1</v>
      </c>
      <c r="L71" s="11">
        <v>0.5</v>
      </c>
      <c r="M71" s="57">
        <f t="shared" si="9"/>
        <v>0.5</v>
      </c>
    </row>
    <row r="72" spans="1:13" x14ac:dyDescent="0.25">
      <c r="A72" s="18" t="s">
        <v>178</v>
      </c>
      <c r="B72" s="1" t="s">
        <v>79</v>
      </c>
      <c r="C72" s="13">
        <v>1</v>
      </c>
      <c r="D72" s="32"/>
      <c r="E72" s="38" t="s">
        <v>180</v>
      </c>
      <c r="F72" s="11">
        <v>0.5</v>
      </c>
      <c r="G72" s="51" t="s">
        <v>180</v>
      </c>
      <c r="H72" s="35">
        <f>+D72+C72</f>
        <v>1</v>
      </c>
      <c r="I72" s="11">
        <v>0.5</v>
      </c>
      <c r="J72" s="54">
        <f>+I72*H72</f>
        <v>0.5</v>
      </c>
      <c r="K72" s="38">
        <v>1</v>
      </c>
      <c r="L72" s="11">
        <v>0.5</v>
      </c>
      <c r="M72" s="57">
        <f t="shared" si="9"/>
        <v>0.5</v>
      </c>
    </row>
    <row r="73" spans="1:13" x14ac:dyDescent="0.25">
      <c r="A73" s="18" t="s">
        <v>178</v>
      </c>
      <c r="B73" s="1" t="s">
        <v>96</v>
      </c>
      <c r="C73" s="11"/>
      <c r="D73" s="32"/>
      <c r="E73" s="38">
        <v>1</v>
      </c>
      <c r="F73" s="11">
        <v>0.5</v>
      </c>
      <c r="G73" s="51">
        <f>+F73*E73</f>
        <v>0.5</v>
      </c>
      <c r="H73" s="35" t="s">
        <v>180</v>
      </c>
      <c r="I73" s="11" t="s">
        <v>186</v>
      </c>
      <c r="J73" s="54" t="s">
        <v>186</v>
      </c>
      <c r="K73" s="38">
        <v>1</v>
      </c>
      <c r="L73" s="11">
        <v>0.5</v>
      </c>
      <c r="M73" s="57">
        <f t="shared" si="9"/>
        <v>0.5</v>
      </c>
    </row>
    <row r="74" spans="1:13" x14ac:dyDescent="0.25">
      <c r="A74" s="18" t="s">
        <v>178</v>
      </c>
      <c r="B74" s="1" t="s">
        <v>68</v>
      </c>
      <c r="C74" s="11"/>
      <c r="D74" s="32"/>
      <c r="E74" s="38">
        <v>2</v>
      </c>
      <c r="F74" s="11">
        <v>0.5</v>
      </c>
      <c r="G74" s="51">
        <f>+F74*E74</f>
        <v>1</v>
      </c>
      <c r="H74" s="35" t="s">
        <v>180</v>
      </c>
      <c r="I74" s="11" t="s">
        <v>186</v>
      </c>
      <c r="J74" s="54" t="s">
        <v>186</v>
      </c>
      <c r="K74" s="38">
        <v>1</v>
      </c>
      <c r="L74" s="11">
        <v>0.5</v>
      </c>
      <c r="M74" s="57">
        <f t="shared" si="9"/>
        <v>0.5</v>
      </c>
    </row>
    <row r="75" spans="1:13" x14ac:dyDescent="0.25">
      <c r="A75" s="18" t="s">
        <v>178</v>
      </c>
      <c r="B75" s="1" t="s">
        <v>51</v>
      </c>
      <c r="C75" s="13">
        <v>2</v>
      </c>
      <c r="D75" s="32"/>
      <c r="E75" s="38">
        <v>2</v>
      </c>
      <c r="F75" s="11">
        <v>0.5</v>
      </c>
      <c r="G75" s="51">
        <f>+F75*E75</f>
        <v>1</v>
      </c>
      <c r="H75" s="35">
        <f>+D75+C75</f>
        <v>2</v>
      </c>
      <c r="I75" s="11">
        <v>0.5</v>
      </c>
      <c r="J75" s="54">
        <f>+I75*H75</f>
        <v>1</v>
      </c>
      <c r="K75" s="38">
        <v>1</v>
      </c>
      <c r="L75" s="11">
        <v>0.5</v>
      </c>
      <c r="M75" s="57">
        <f t="shared" si="9"/>
        <v>0.5</v>
      </c>
    </row>
    <row r="76" spans="1:13" x14ac:dyDescent="0.25">
      <c r="A76" s="18" t="s">
        <v>178</v>
      </c>
      <c r="B76" s="1" t="s">
        <v>104</v>
      </c>
      <c r="C76" s="13">
        <v>1</v>
      </c>
      <c r="D76" s="32"/>
      <c r="E76" s="38">
        <v>2</v>
      </c>
      <c r="F76" s="11">
        <v>0.5</v>
      </c>
      <c r="G76" s="51">
        <f>+F76*E76</f>
        <v>1</v>
      </c>
      <c r="H76" s="35">
        <f>+D76+C76</f>
        <v>1</v>
      </c>
      <c r="I76" s="11">
        <v>0.5</v>
      </c>
      <c r="J76" s="54">
        <f>+I76*H76</f>
        <v>0.5</v>
      </c>
      <c r="K76" s="38">
        <v>1</v>
      </c>
      <c r="L76" s="11">
        <v>0.5</v>
      </c>
      <c r="M76" s="57">
        <f t="shared" si="9"/>
        <v>0.5</v>
      </c>
    </row>
    <row r="77" spans="1:13" ht="15.75" thickBot="1" x14ac:dyDescent="0.3">
      <c r="A77" s="18" t="s">
        <v>178</v>
      </c>
      <c r="B77" s="1" t="s">
        <v>103</v>
      </c>
      <c r="C77" s="13">
        <v>1</v>
      </c>
      <c r="D77" s="32"/>
      <c r="E77" s="38" t="s">
        <v>180</v>
      </c>
      <c r="F77" s="11">
        <v>0.5</v>
      </c>
      <c r="G77" s="51" t="s">
        <v>180</v>
      </c>
      <c r="H77" s="35">
        <f>+D77+C77</f>
        <v>1</v>
      </c>
      <c r="I77" s="11">
        <v>0.5</v>
      </c>
      <c r="J77" s="54">
        <f>+I77*H77</f>
        <v>0.5</v>
      </c>
      <c r="K77" s="38">
        <v>1</v>
      </c>
      <c r="L77" s="11">
        <v>0.5</v>
      </c>
      <c r="M77" s="57">
        <f t="shared" si="9"/>
        <v>0.5</v>
      </c>
    </row>
    <row r="78" spans="1:13" hidden="1" x14ac:dyDescent="0.25">
      <c r="A78" s="12" t="s">
        <v>175</v>
      </c>
      <c r="B78" s="1" t="s">
        <v>47</v>
      </c>
      <c r="C78" s="11"/>
      <c r="D78" s="32"/>
      <c r="E78" s="38" t="s">
        <v>180</v>
      </c>
      <c r="F78" s="11" t="s">
        <v>180</v>
      </c>
      <c r="G78" s="51" t="s">
        <v>186</v>
      </c>
      <c r="H78" s="35" t="s">
        <v>180</v>
      </c>
      <c r="I78" s="11" t="s">
        <v>186</v>
      </c>
      <c r="J78" s="54" t="s">
        <v>186</v>
      </c>
      <c r="K78" s="38">
        <v>1</v>
      </c>
      <c r="L78" s="11" t="s">
        <v>180</v>
      </c>
      <c r="M78" s="51" t="s">
        <v>180</v>
      </c>
    </row>
    <row r="79" spans="1:13" hidden="1" x14ac:dyDescent="0.25">
      <c r="A79" s="12" t="s">
        <v>175</v>
      </c>
      <c r="B79" s="1" t="s">
        <v>85</v>
      </c>
      <c r="C79" s="11"/>
      <c r="D79" s="32"/>
      <c r="E79" s="38" t="s">
        <v>180</v>
      </c>
      <c r="F79" s="11" t="s">
        <v>180</v>
      </c>
      <c r="G79" s="51" t="s">
        <v>186</v>
      </c>
      <c r="H79" s="35" t="s">
        <v>180</v>
      </c>
      <c r="I79" s="11" t="s">
        <v>186</v>
      </c>
      <c r="J79" s="54" t="s">
        <v>186</v>
      </c>
      <c r="K79" s="38">
        <v>1</v>
      </c>
      <c r="L79" s="11" t="s">
        <v>180</v>
      </c>
      <c r="M79" s="51" t="s">
        <v>180</v>
      </c>
    </row>
    <row r="80" spans="1:13" hidden="1" x14ac:dyDescent="0.25">
      <c r="A80" s="14" t="s">
        <v>176</v>
      </c>
      <c r="B80" s="1" t="s">
        <v>84</v>
      </c>
      <c r="C80" s="11"/>
      <c r="D80" s="32"/>
      <c r="E80" s="38" t="s">
        <v>180</v>
      </c>
      <c r="F80" s="11" t="s">
        <v>180</v>
      </c>
      <c r="G80" s="51" t="s">
        <v>186</v>
      </c>
      <c r="H80" s="35" t="s">
        <v>180</v>
      </c>
      <c r="I80" s="11" t="s">
        <v>186</v>
      </c>
      <c r="J80" s="54" t="s">
        <v>186</v>
      </c>
      <c r="K80" s="38">
        <v>1</v>
      </c>
      <c r="L80" s="11" t="s">
        <v>180</v>
      </c>
      <c r="M80" s="51" t="s">
        <v>180</v>
      </c>
    </row>
    <row r="81" spans="1:13" hidden="1" x14ac:dyDescent="0.25">
      <c r="A81" s="14" t="s">
        <v>176</v>
      </c>
      <c r="B81" s="1" t="s">
        <v>78</v>
      </c>
      <c r="C81" s="11"/>
      <c r="D81" s="32"/>
      <c r="E81" s="38" t="s">
        <v>180</v>
      </c>
      <c r="F81" s="11" t="s">
        <v>180</v>
      </c>
      <c r="G81" s="51" t="s">
        <v>186</v>
      </c>
      <c r="H81" s="35" t="s">
        <v>180</v>
      </c>
      <c r="I81" s="11" t="s">
        <v>186</v>
      </c>
      <c r="J81" s="54" t="s">
        <v>186</v>
      </c>
      <c r="K81" s="38">
        <v>1</v>
      </c>
      <c r="L81" s="11" t="s">
        <v>180</v>
      </c>
      <c r="M81" s="51" t="s">
        <v>180</v>
      </c>
    </row>
    <row r="82" spans="1:13" hidden="1" x14ac:dyDescent="0.25">
      <c r="A82" s="14" t="s">
        <v>176</v>
      </c>
      <c r="B82" s="1" t="s">
        <v>89</v>
      </c>
      <c r="C82" s="11"/>
      <c r="D82" s="32"/>
      <c r="E82" s="38" t="s">
        <v>180</v>
      </c>
      <c r="F82" s="11" t="s">
        <v>180</v>
      </c>
      <c r="G82" s="51" t="s">
        <v>186</v>
      </c>
      <c r="H82" s="35" t="s">
        <v>180</v>
      </c>
      <c r="I82" s="11" t="s">
        <v>186</v>
      </c>
      <c r="J82" s="54" t="s">
        <v>186</v>
      </c>
      <c r="K82" s="38">
        <v>1</v>
      </c>
      <c r="L82" s="11" t="s">
        <v>180</v>
      </c>
      <c r="M82" s="51" t="s">
        <v>180</v>
      </c>
    </row>
    <row r="83" spans="1:13" hidden="1" x14ac:dyDescent="0.25">
      <c r="A83" s="14" t="s">
        <v>176</v>
      </c>
      <c r="B83" s="1" t="s">
        <v>62</v>
      </c>
      <c r="C83" s="11"/>
      <c r="D83" s="32"/>
      <c r="E83" s="38" t="s">
        <v>180</v>
      </c>
      <c r="F83" s="11" t="s">
        <v>180</v>
      </c>
      <c r="G83" s="51" t="s">
        <v>186</v>
      </c>
      <c r="H83" s="35" t="s">
        <v>180</v>
      </c>
      <c r="I83" s="11" t="s">
        <v>186</v>
      </c>
      <c r="J83" s="54" t="s">
        <v>186</v>
      </c>
      <c r="K83" s="38">
        <v>1</v>
      </c>
      <c r="L83" s="11" t="s">
        <v>180</v>
      </c>
      <c r="M83" s="51" t="s">
        <v>180</v>
      </c>
    </row>
    <row r="84" spans="1:13" hidden="1" x14ac:dyDescent="0.25">
      <c r="A84" s="15" t="s">
        <v>177</v>
      </c>
      <c r="B84" s="1" t="s">
        <v>56</v>
      </c>
      <c r="C84" s="11"/>
      <c r="D84" s="32"/>
      <c r="E84" s="38" t="s">
        <v>180</v>
      </c>
      <c r="F84" s="11" t="s">
        <v>180</v>
      </c>
      <c r="G84" s="51" t="s">
        <v>186</v>
      </c>
      <c r="H84" s="35" t="s">
        <v>180</v>
      </c>
      <c r="I84" s="11" t="s">
        <v>186</v>
      </c>
      <c r="J84" s="54" t="s">
        <v>186</v>
      </c>
      <c r="K84" s="38">
        <v>1</v>
      </c>
      <c r="L84" s="11" t="s">
        <v>180</v>
      </c>
      <c r="M84" s="51" t="s">
        <v>180</v>
      </c>
    </row>
    <row r="85" spans="1:13" hidden="1" x14ac:dyDescent="0.25">
      <c r="A85" s="15" t="s">
        <v>177</v>
      </c>
      <c r="B85" s="1" t="s">
        <v>59</v>
      </c>
      <c r="C85" s="11"/>
      <c r="D85" s="32"/>
      <c r="E85" s="38" t="s">
        <v>180</v>
      </c>
      <c r="F85" s="11" t="s">
        <v>180</v>
      </c>
      <c r="G85" s="51" t="s">
        <v>186</v>
      </c>
      <c r="H85" s="35" t="s">
        <v>180</v>
      </c>
      <c r="I85" s="11" t="s">
        <v>186</v>
      </c>
      <c r="J85" s="54" t="s">
        <v>186</v>
      </c>
      <c r="K85" s="38">
        <v>1</v>
      </c>
      <c r="L85" s="11" t="s">
        <v>180</v>
      </c>
      <c r="M85" s="51" t="s">
        <v>180</v>
      </c>
    </row>
    <row r="86" spans="1:13" hidden="1" x14ac:dyDescent="0.25">
      <c r="A86" s="15" t="s">
        <v>177</v>
      </c>
      <c r="B86" s="1" t="s">
        <v>46</v>
      </c>
      <c r="C86" s="11"/>
      <c r="D86" s="32"/>
      <c r="E86" s="38" t="s">
        <v>180</v>
      </c>
      <c r="F86" s="11" t="s">
        <v>180</v>
      </c>
      <c r="G86" s="51" t="s">
        <v>186</v>
      </c>
      <c r="H86" s="35" t="s">
        <v>180</v>
      </c>
      <c r="I86" s="11" t="s">
        <v>186</v>
      </c>
      <c r="J86" s="54" t="s">
        <v>186</v>
      </c>
      <c r="K86" s="38">
        <v>1</v>
      </c>
      <c r="L86" s="11" t="s">
        <v>180</v>
      </c>
      <c r="M86" s="51" t="s">
        <v>180</v>
      </c>
    </row>
    <row r="87" spans="1:13" hidden="1" x14ac:dyDescent="0.25">
      <c r="A87" s="15" t="s">
        <v>177</v>
      </c>
      <c r="B87" s="1" t="s">
        <v>48</v>
      </c>
      <c r="C87" s="11"/>
      <c r="D87" s="32"/>
      <c r="E87" s="38" t="s">
        <v>180</v>
      </c>
      <c r="F87" s="11" t="s">
        <v>180</v>
      </c>
      <c r="G87" s="51" t="s">
        <v>186</v>
      </c>
      <c r="H87" s="35" t="s">
        <v>180</v>
      </c>
      <c r="I87" s="11" t="s">
        <v>186</v>
      </c>
      <c r="J87" s="54" t="s">
        <v>186</v>
      </c>
      <c r="K87" s="38">
        <v>1</v>
      </c>
      <c r="L87" s="11" t="s">
        <v>180</v>
      </c>
      <c r="M87" s="51" t="s">
        <v>180</v>
      </c>
    </row>
    <row r="88" spans="1:13" hidden="1" x14ac:dyDescent="0.25">
      <c r="A88" s="15" t="s">
        <v>177</v>
      </c>
      <c r="B88" s="1" t="s">
        <v>58</v>
      </c>
      <c r="C88" s="11"/>
      <c r="D88" s="32"/>
      <c r="E88" s="38" t="s">
        <v>180</v>
      </c>
      <c r="F88" s="11" t="s">
        <v>180</v>
      </c>
      <c r="G88" s="51" t="s">
        <v>186</v>
      </c>
      <c r="H88" s="35" t="s">
        <v>180</v>
      </c>
      <c r="I88" s="11" t="s">
        <v>186</v>
      </c>
      <c r="J88" s="54" t="s">
        <v>186</v>
      </c>
      <c r="K88" s="38">
        <v>1</v>
      </c>
      <c r="L88" s="11" t="s">
        <v>180</v>
      </c>
      <c r="M88" s="51" t="s">
        <v>180</v>
      </c>
    </row>
    <row r="89" spans="1:13" hidden="1" x14ac:dyDescent="0.25">
      <c r="A89" s="15" t="s">
        <v>177</v>
      </c>
      <c r="B89" s="1" t="s">
        <v>40</v>
      </c>
      <c r="C89" s="11"/>
      <c r="D89" s="32"/>
      <c r="E89" s="38" t="s">
        <v>180</v>
      </c>
      <c r="F89" s="11" t="s">
        <v>180</v>
      </c>
      <c r="G89" s="51" t="s">
        <v>186</v>
      </c>
      <c r="H89" s="35" t="s">
        <v>180</v>
      </c>
      <c r="I89" s="11" t="s">
        <v>186</v>
      </c>
      <c r="J89" s="54" t="s">
        <v>186</v>
      </c>
      <c r="K89" s="38">
        <v>1</v>
      </c>
      <c r="L89" s="11" t="s">
        <v>180</v>
      </c>
      <c r="M89" s="51" t="s">
        <v>180</v>
      </c>
    </row>
    <row r="90" spans="1:13" hidden="1" x14ac:dyDescent="0.25">
      <c r="A90" s="15" t="s">
        <v>177</v>
      </c>
      <c r="B90" s="1" t="s">
        <v>57</v>
      </c>
      <c r="C90" s="11"/>
      <c r="D90" s="32"/>
      <c r="E90" s="38" t="s">
        <v>180</v>
      </c>
      <c r="F90" s="11" t="s">
        <v>180</v>
      </c>
      <c r="G90" s="51" t="s">
        <v>186</v>
      </c>
      <c r="H90" s="35" t="s">
        <v>180</v>
      </c>
      <c r="I90" s="11" t="s">
        <v>186</v>
      </c>
      <c r="J90" s="54" t="s">
        <v>186</v>
      </c>
      <c r="K90" s="38">
        <v>1</v>
      </c>
      <c r="L90" s="11" t="s">
        <v>180</v>
      </c>
      <c r="M90" s="51" t="s">
        <v>180</v>
      </c>
    </row>
    <row r="91" spans="1:13" hidden="1" x14ac:dyDescent="0.25">
      <c r="A91" s="19" t="s">
        <v>179</v>
      </c>
      <c r="B91" s="1" t="s">
        <v>23</v>
      </c>
      <c r="C91" s="11"/>
      <c r="D91" s="32"/>
      <c r="E91" s="38" t="s">
        <v>180</v>
      </c>
      <c r="F91" s="11" t="s">
        <v>180</v>
      </c>
      <c r="G91" s="51" t="s">
        <v>186</v>
      </c>
      <c r="H91" s="35" t="s">
        <v>180</v>
      </c>
      <c r="I91" s="11" t="s">
        <v>186</v>
      </c>
      <c r="J91" s="54" t="s">
        <v>186</v>
      </c>
      <c r="K91" s="38">
        <v>1</v>
      </c>
      <c r="L91" s="11" t="s">
        <v>180</v>
      </c>
      <c r="M91" s="51" t="s">
        <v>180</v>
      </c>
    </row>
    <row r="92" spans="1:13" hidden="1" x14ac:dyDescent="0.25">
      <c r="A92" s="19" t="s">
        <v>179</v>
      </c>
      <c r="B92" s="1" t="s">
        <v>61</v>
      </c>
      <c r="C92" s="11"/>
      <c r="D92" s="32"/>
      <c r="E92" s="38" t="s">
        <v>180</v>
      </c>
      <c r="F92" s="11" t="s">
        <v>180</v>
      </c>
      <c r="G92" s="51" t="s">
        <v>186</v>
      </c>
      <c r="H92" s="35" t="s">
        <v>180</v>
      </c>
      <c r="I92" s="11" t="s">
        <v>186</v>
      </c>
      <c r="J92" s="54" t="s">
        <v>186</v>
      </c>
      <c r="K92" s="38">
        <v>1</v>
      </c>
      <c r="L92" s="11" t="s">
        <v>180</v>
      </c>
      <c r="M92" s="51" t="s">
        <v>180</v>
      </c>
    </row>
    <row r="93" spans="1:13" hidden="1" x14ac:dyDescent="0.25">
      <c r="A93" s="19" t="s">
        <v>179</v>
      </c>
      <c r="B93" s="1" t="s">
        <v>82</v>
      </c>
      <c r="C93" s="11"/>
      <c r="D93" s="32"/>
      <c r="E93" s="38" t="s">
        <v>180</v>
      </c>
      <c r="F93" s="11" t="s">
        <v>180</v>
      </c>
      <c r="G93" s="51" t="s">
        <v>186</v>
      </c>
      <c r="H93" s="35" t="s">
        <v>180</v>
      </c>
      <c r="I93" s="11" t="s">
        <v>186</v>
      </c>
      <c r="J93" s="54" t="s">
        <v>186</v>
      </c>
      <c r="K93" s="38">
        <v>1</v>
      </c>
      <c r="L93" s="11" t="s">
        <v>180</v>
      </c>
      <c r="M93" s="51" t="s">
        <v>180</v>
      </c>
    </row>
    <row r="94" spans="1:13" hidden="1" x14ac:dyDescent="0.25">
      <c r="A94" s="18" t="s">
        <v>178</v>
      </c>
      <c r="B94" s="1" t="s">
        <v>97</v>
      </c>
      <c r="C94" s="13">
        <v>1</v>
      </c>
      <c r="D94" s="32"/>
      <c r="E94" s="38" t="s">
        <v>180</v>
      </c>
      <c r="F94" s="11" t="s">
        <v>180</v>
      </c>
      <c r="G94" s="51" t="s">
        <v>186</v>
      </c>
      <c r="H94" s="35">
        <f>+D94+C94</f>
        <v>1</v>
      </c>
      <c r="I94" s="11" t="s">
        <v>186</v>
      </c>
      <c r="J94" s="54" t="s">
        <v>186</v>
      </c>
      <c r="K94" s="38">
        <v>3</v>
      </c>
      <c r="L94" s="11" t="s">
        <v>180</v>
      </c>
      <c r="M94" s="51" t="s">
        <v>180</v>
      </c>
    </row>
    <row r="95" spans="1:13" hidden="1" x14ac:dyDescent="0.25">
      <c r="A95" s="18" t="s">
        <v>178</v>
      </c>
      <c r="B95" s="1" t="s">
        <v>38</v>
      </c>
      <c r="C95" s="11"/>
      <c r="D95" s="32"/>
      <c r="E95" s="38" t="s">
        <v>180</v>
      </c>
      <c r="F95" s="11" t="s">
        <v>180</v>
      </c>
      <c r="G95" s="51" t="s">
        <v>186</v>
      </c>
      <c r="H95" s="35" t="s">
        <v>180</v>
      </c>
      <c r="I95" s="11" t="s">
        <v>186</v>
      </c>
      <c r="J95" s="54" t="s">
        <v>186</v>
      </c>
      <c r="K95" s="38">
        <v>1</v>
      </c>
      <c r="L95" s="11" t="s">
        <v>180</v>
      </c>
      <c r="M95" s="51" t="s">
        <v>180</v>
      </c>
    </row>
    <row r="96" spans="1:13" hidden="1" x14ac:dyDescent="0.25">
      <c r="A96" s="18" t="s">
        <v>178</v>
      </c>
      <c r="B96" s="1" t="s">
        <v>25</v>
      </c>
      <c r="C96" s="11"/>
      <c r="D96" s="32"/>
      <c r="E96" s="38" t="s">
        <v>180</v>
      </c>
      <c r="F96" s="11" t="s">
        <v>180</v>
      </c>
      <c r="G96" s="51" t="s">
        <v>186</v>
      </c>
      <c r="H96" s="35" t="s">
        <v>180</v>
      </c>
      <c r="I96" s="11" t="s">
        <v>186</v>
      </c>
      <c r="J96" s="54" t="s">
        <v>186</v>
      </c>
      <c r="K96" s="38">
        <v>1</v>
      </c>
      <c r="L96" s="11" t="s">
        <v>180</v>
      </c>
      <c r="M96" s="51" t="s">
        <v>180</v>
      </c>
    </row>
    <row r="97" spans="1:13" hidden="1" x14ac:dyDescent="0.25">
      <c r="A97" s="18" t="s">
        <v>178</v>
      </c>
      <c r="B97" s="1" t="s">
        <v>60</v>
      </c>
      <c r="C97" s="11"/>
      <c r="D97" s="32"/>
      <c r="E97" s="38" t="s">
        <v>180</v>
      </c>
      <c r="F97" s="11" t="s">
        <v>180</v>
      </c>
      <c r="G97" s="51" t="s">
        <v>186</v>
      </c>
      <c r="H97" s="35" t="s">
        <v>180</v>
      </c>
      <c r="I97" s="11" t="s">
        <v>186</v>
      </c>
      <c r="J97" s="54" t="s">
        <v>186</v>
      </c>
      <c r="K97" s="38">
        <v>1</v>
      </c>
      <c r="L97" s="11" t="s">
        <v>180</v>
      </c>
      <c r="M97" s="51" t="s">
        <v>180</v>
      </c>
    </row>
    <row r="98" spans="1:13" hidden="1" x14ac:dyDescent="0.25">
      <c r="A98" s="18" t="s">
        <v>178</v>
      </c>
      <c r="B98" s="1" t="s">
        <v>52</v>
      </c>
      <c r="C98" s="11"/>
      <c r="D98" s="32"/>
      <c r="E98" s="38" t="s">
        <v>180</v>
      </c>
      <c r="F98" s="11" t="s">
        <v>180</v>
      </c>
      <c r="G98" s="51" t="s">
        <v>186</v>
      </c>
      <c r="H98" s="35" t="s">
        <v>180</v>
      </c>
      <c r="I98" s="11" t="s">
        <v>186</v>
      </c>
      <c r="J98" s="54" t="s">
        <v>186</v>
      </c>
      <c r="K98" s="38">
        <v>1</v>
      </c>
      <c r="L98" s="11" t="s">
        <v>180</v>
      </c>
      <c r="M98" s="51" t="s">
        <v>180</v>
      </c>
    </row>
    <row r="99" spans="1:13" hidden="1" x14ac:dyDescent="0.25">
      <c r="A99" s="18" t="s">
        <v>178</v>
      </c>
      <c r="B99" s="1" t="s">
        <v>27</v>
      </c>
      <c r="C99" s="11"/>
      <c r="D99" s="32"/>
      <c r="E99" s="38" t="s">
        <v>180</v>
      </c>
      <c r="F99" s="11" t="s">
        <v>180</v>
      </c>
      <c r="G99" s="51" t="s">
        <v>186</v>
      </c>
      <c r="H99" s="35" t="s">
        <v>180</v>
      </c>
      <c r="I99" s="11" t="s">
        <v>186</v>
      </c>
      <c r="J99" s="54" t="s">
        <v>186</v>
      </c>
      <c r="K99" s="38">
        <v>1</v>
      </c>
      <c r="L99" s="11" t="s">
        <v>180</v>
      </c>
      <c r="M99" s="51" t="s">
        <v>180</v>
      </c>
    </row>
    <row r="100" spans="1:13" hidden="1" x14ac:dyDescent="0.25">
      <c r="A100" s="18" t="s">
        <v>178</v>
      </c>
      <c r="B100" s="1" t="s">
        <v>93</v>
      </c>
      <c r="C100" s="11"/>
      <c r="D100" s="32"/>
      <c r="E100" s="38" t="s">
        <v>180</v>
      </c>
      <c r="F100" s="11" t="s">
        <v>180</v>
      </c>
      <c r="G100" s="51" t="s">
        <v>186</v>
      </c>
      <c r="H100" s="35" t="s">
        <v>180</v>
      </c>
      <c r="I100" s="11" t="s">
        <v>186</v>
      </c>
      <c r="J100" s="54" t="s">
        <v>186</v>
      </c>
      <c r="K100" s="38">
        <v>1</v>
      </c>
      <c r="L100" s="11" t="s">
        <v>180</v>
      </c>
      <c r="M100" s="51" t="s">
        <v>180</v>
      </c>
    </row>
    <row r="101" spans="1:13" hidden="1" x14ac:dyDescent="0.25">
      <c r="A101" s="18" t="s">
        <v>178</v>
      </c>
      <c r="B101" s="1" t="s">
        <v>2</v>
      </c>
      <c r="C101" s="11"/>
      <c r="D101" s="32"/>
      <c r="E101" s="38" t="s">
        <v>180</v>
      </c>
      <c r="F101" s="11" t="s">
        <v>180</v>
      </c>
      <c r="G101" s="51" t="s">
        <v>186</v>
      </c>
      <c r="H101" s="35" t="s">
        <v>180</v>
      </c>
      <c r="I101" s="11" t="s">
        <v>186</v>
      </c>
      <c r="J101" s="54" t="s">
        <v>186</v>
      </c>
      <c r="K101" s="38">
        <v>2</v>
      </c>
      <c r="L101" s="11" t="s">
        <v>180</v>
      </c>
      <c r="M101" s="51" t="s">
        <v>180</v>
      </c>
    </row>
    <row r="102" spans="1:13" hidden="1" x14ac:dyDescent="0.25">
      <c r="A102" s="18" t="s">
        <v>178</v>
      </c>
      <c r="B102" s="1" t="s">
        <v>16</v>
      </c>
      <c r="C102" s="11"/>
      <c r="D102" s="32"/>
      <c r="E102" s="38" t="s">
        <v>180</v>
      </c>
      <c r="F102" s="11" t="s">
        <v>180</v>
      </c>
      <c r="G102" s="51" t="s">
        <v>186</v>
      </c>
      <c r="H102" s="35" t="s">
        <v>180</v>
      </c>
      <c r="I102" s="11" t="s">
        <v>186</v>
      </c>
      <c r="J102" s="54" t="s">
        <v>186</v>
      </c>
      <c r="K102" s="38">
        <v>1</v>
      </c>
      <c r="L102" s="11" t="s">
        <v>180</v>
      </c>
      <c r="M102" s="51" t="s">
        <v>180</v>
      </c>
    </row>
    <row r="103" spans="1:13" hidden="1" x14ac:dyDescent="0.25">
      <c r="A103" s="20" t="s">
        <v>178</v>
      </c>
      <c r="B103" s="17" t="s">
        <v>10</v>
      </c>
      <c r="C103" s="13">
        <v>1</v>
      </c>
      <c r="D103" s="33"/>
      <c r="E103" s="38" t="s">
        <v>180</v>
      </c>
      <c r="F103" s="11" t="s">
        <v>180</v>
      </c>
      <c r="G103" s="51" t="s">
        <v>186</v>
      </c>
      <c r="H103" s="35">
        <f>+D103+C103</f>
        <v>1</v>
      </c>
      <c r="I103" s="11" t="s">
        <v>186</v>
      </c>
      <c r="J103" s="54" t="s">
        <v>186</v>
      </c>
      <c r="K103" s="40">
        <v>1</v>
      </c>
      <c r="L103" s="11" t="s">
        <v>180</v>
      </c>
      <c r="M103" s="51" t="s">
        <v>180</v>
      </c>
    </row>
    <row r="104" spans="1:13" hidden="1" x14ac:dyDescent="0.25">
      <c r="A104" s="18" t="s">
        <v>178</v>
      </c>
      <c r="B104" s="1" t="s">
        <v>102</v>
      </c>
      <c r="C104" s="11"/>
      <c r="D104" s="32"/>
      <c r="E104" s="38" t="s">
        <v>180</v>
      </c>
      <c r="F104" s="11" t="s">
        <v>180</v>
      </c>
      <c r="G104" s="51" t="s">
        <v>186</v>
      </c>
      <c r="H104" s="35" t="s">
        <v>180</v>
      </c>
      <c r="I104" s="11" t="s">
        <v>186</v>
      </c>
      <c r="J104" s="54" t="s">
        <v>186</v>
      </c>
      <c r="K104" s="38">
        <v>1</v>
      </c>
      <c r="L104" s="11" t="s">
        <v>180</v>
      </c>
      <c r="M104" s="51" t="s">
        <v>180</v>
      </c>
    </row>
    <row r="105" spans="1:13" hidden="1" x14ac:dyDescent="0.25">
      <c r="A105" s="18" t="s">
        <v>178</v>
      </c>
      <c r="B105" s="1" t="s">
        <v>83</v>
      </c>
      <c r="C105" s="11"/>
      <c r="D105" s="32"/>
      <c r="E105" s="38" t="s">
        <v>180</v>
      </c>
      <c r="F105" s="11" t="s">
        <v>180</v>
      </c>
      <c r="G105" s="51" t="s">
        <v>186</v>
      </c>
      <c r="H105" s="35" t="s">
        <v>180</v>
      </c>
      <c r="I105" s="11" t="s">
        <v>186</v>
      </c>
      <c r="J105" s="54" t="s">
        <v>186</v>
      </c>
      <c r="K105" s="38">
        <v>1</v>
      </c>
      <c r="L105" s="11" t="s">
        <v>180</v>
      </c>
      <c r="M105" s="51" t="s">
        <v>180</v>
      </c>
    </row>
    <row r="106" spans="1:13" hidden="1" x14ac:dyDescent="0.25">
      <c r="A106" s="18" t="s">
        <v>178</v>
      </c>
      <c r="B106" s="1" t="s">
        <v>67</v>
      </c>
      <c r="C106" s="11"/>
      <c r="D106" s="32"/>
      <c r="E106" s="38" t="s">
        <v>180</v>
      </c>
      <c r="F106" s="11" t="s">
        <v>180</v>
      </c>
      <c r="G106" s="51" t="s">
        <v>186</v>
      </c>
      <c r="H106" s="35" t="s">
        <v>180</v>
      </c>
      <c r="I106" s="11" t="s">
        <v>186</v>
      </c>
      <c r="J106" s="54" t="s">
        <v>186</v>
      </c>
      <c r="K106" s="38">
        <v>1</v>
      </c>
      <c r="L106" s="11" t="s">
        <v>180</v>
      </c>
      <c r="M106" s="51" t="s">
        <v>180</v>
      </c>
    </row>
    <row r="107" spans="1:13" hidden="1" x14ac:dyDescent="0.25">
      <c r="A107" s="18" t="s">
        <v>178</v>
      </c>
      <c r="B107" s="1" t="s">
        <v>94</v>
      </c>
      <c r="C107" s="11"/>
      <c r="D107" s="32"/>
      <c r="E107" s="38" t="s">
        <v>180</v>
      </c>
      <c r="F107" s="11" t="s">
        <v>180</v>
      </c>
      <c r="G107" s="51" t="s">
        <v>186</v>
      </c>
      <c r="H107" s="35" t="s">
        <v>180</v>
      </c>
      <c r="I107" s="11" t="s">
        <v>186</v>
      </c>
      <c r="J107" s="54" t="s">
        <v>186</v>
      </c>
      <c r="K107" s="38">
        <v>1</v>
      </c>
      <c r="L107" s="11" t="s">
        <v>180</v>
      </c>
      <c r="M107" s="51" t="s">
        <v>180</v>
      </c>
    </row>
    <row r="108" spans="1:13" hidden="1" x14ac:dyDescent="0.25">
      <c r="A108" s="18" t="s">
        <v>178</v>
      </c>
      <c r="B108" s="1" t="s">
        <v>95</v>
      </c>
      <c r="C108" s="11"/>
      <c r="D108" s="32"/>
      <c r="E108" s="38" t="s">
        <v>180</v>
      </c>
      <c r="F108" s="11" t="s">
        <v>180</v>
      </c>
      <c r="G108" s="51" t="s">
        <v>186</v>
      </c>
      <c r="H108" s="35" t="s">
        <v>180</v>
      </c>
      <c r="I108" s="11" t="s">
        <v>186</v>
      </c>
      <c r="J108" s="54" t="s">
        <v>186</v>
      </c>
      <c r="K108" s="38">
        <v>1</v>
      </c>
      <c r="L108" s="11" t="s">
        <v>180</v>
      </c>
      <c r="M108" s="51" t="s">
        <v>180</v>
      </c>
    </row>
    <row r="109" spans="1:13" hidden="1" x14ac:dyDescent="0.25">
      <c r="A109" s="18" t="s">
        <v>178</v>
      </c>
      <c r="B109" s="1" t="s">
        <v>69</v>
      </c>
      <c r="C109" s="11"/>
      <c r="D109" s="32"/>
      <c r="E109" s="38" t="s">
        <v>180</v>
      </c>
      <c r="F109" s="11" t="s">
        <v>180</v>
      </c>
      <c r="G109" s="51" t="s">
        <v>186</v>
      </c>
      <c r="H109" s="35" t="s">
        <v>180</v>
      </c>
      <c r="I109" s="11" t="s">
        <v>186</v>
      </c>
      <c r="J109" s="54" t="s">
        <v>186</v>
      </c>
      <c r="K109" s="38">
        <v>1</v>
      </c>
      <c r="L109" s="11" t="s">
        <v>180</v>
      </c>
      <c r="M109" s="51" t="s">
        <v>180</v>
      </c>
    </row>
    <row r="110" spans="1:13" ht="15.75" hidden="1" thickBot="1" x14ac:dyDescent="0.3">
      <c r="A110" s="46" t="s">
        <v>178</v>
      </c>
      <c r="B110" s="47" t="s">
        <v>45</v>
      </c>
      <c r="C110" s="11"/>
      <c r="D110" s="32"/>
      <c r="E110" s="39" t="s">
        <v>180</v>
      </c>
      <c r="F110" s="45" t="s">
        <v>180</v>
      </c>
      <c r="G110" s="52" t="s">
        <v>186</v>
      </c>
      <c r="H110" s="48" t="s">
        <v>180</v>
      </c>
      <c r="I110" s="49" t="s">
        <v>186</v>
      </c>
      <c r="J110" s="55" t="s">
        <v>186</v>
      </c>
      <c r="K110" s="39">
        <v>1</v>
      </c>
      <c r="L110" s="45" t="s">
        <v>180</v>
      </c>
      <c r="M110" s="52" t="s">
        <v>180</v>
      </c>
    </row>
    <row r="111" spans="1:13" s="58" customFormat="1" ht="15.75" thickBot="1" x14ac:dyDescent="0.3">
      <c r="A111" s="73" t="s">
        <v>190</v>
      </c>
      <c r="B111" s="74"/>
      <c r="C111" s="7"/>
      <c r="D111" s="7"/>
      <c r="E111" s="43"/>
      <c r="F111" s="41"/>
      <c r="G111" s="44">
        <f>SUBTOTAL(9,G4:G110)</f>
        <v>419.5</v>
      </c>
      <c r="H111" s="43"/>
      <c r="I111" s="41"/>
      <c r="J111" s="44">
        <f>SUBTOTAL(9,J4:J77)</f>
        <v>482.5</v>
      </c>
      <c r="K111" s="41"/>
      <c r="L111" s="41"/>
      <c r="M111" s="59">
        <f>SUBTOTAL(9,M4:M110)</f>
        <v>81.5</v>
      </c>
    </row>
    <row r="112" spans="1:13" x14ac:dyDescent="0.25">
      <c r="I112" s="5"/>
    </row>
    <row r="113" spans="9:9" x14ac:dyDescent="0.25">
      <c r="I113" s="5"/>
    </row>
    <row r="114" spans="9:9" x14ac:dyDescent="0.25">
      <c r="I114" s="5"/>
    </row>
    <row r="115" spans="9:9" x14ac:dyDescent="0.25">
      <c r="I115" s="5"/>
    </row>
    <row r="116" spans="9:9" x14ac:dyDescent="0.25">
      <c r="I116" s="5"/>
    </row>
    <row r="117" spans="9:9" x14ac:dyDescent="0.25">
      <c r="I117" s="5"/>
    </row>
    <row r="132" spans="6:12" x14ac:dyDescent="0.25">
      <c r="F132" s="5" t="e">
        <v>#N/A</v>
      </c>
      <c r="L132" s="5" t="e">
        <v>#N/A</v>
      </c>
    </row>
    <row r="133" spans="6:12" x14ac:dyDescent="0.25">
      <c r="F133" s="5" t="e">
        <v>#N/A</v>
      </c>
      <c r="L133" s="5" t="e">
        <v>#N/A</v>
      </c>
    </row>
    <row r="134" spans="6:12" x14ac:dyDescent="0.25">
      <c r="F134" s="5" t="e">
        <v>#N/A</v>
      </c>
      <c r="L134" s="5" t="e">
        <v>#N/A</v>
      </c>
    </row>
    <row r="135" spans="6:12" x14ac:dyDescent="0.25">
      <c r="F135" s="5" t="e">
        <v>#N/A</v>
      </c>
      <c r="L135" s="5" t="e">
        <v>#N/A</v>
      </c>
    </row>
    <row r="136" spans="6:12" x14ac:dyDescent="0.25">
      <c r="F136" s="5" t="e">
        <v>#N/A</v>
      </c>
      <c r="L136" s="5" t="e">
        <v>#N/A</v>
      </c>
    </row>
    <row r="137" spans="6:12" x14ac:dyDescent="0.25">
      <c r="F137" s="5" t="e">
        <v>#N/A</v>
      </c>
      <c r="L137" s="5" t="e">
        <v>#N/A</v>
      </c>
    </row>
    <row r="138" spans="6:12" x14ac:dyDescent="0.25">
      <c r="F138" s="5" t="e">
        <v>#N/A</v>
      </c>
      <c r="L138" s="5" t="e">
        <v>#N/A</v>
      </c>
    </row>
    <row r="139" spans="6:12" x14ac:dyDescent="0.25">
      <c r="F139" s="5" t="e">
        <v>#N/A</v>
      </c>
      <c r="L139" s="5" t="e">
        <v>#N/A</v>
      </c>
    </row>
    <row r="140" spans="6:12" x14ac:dyDescent="0.25">
      <c r="F140" s="5" t="e">
        <v>#N/A</v>
      </c>
      <c r="L140" s="5" t="e">
        <v>#N/A</v>
      </c>
    </row>
    <row r="141" spans="6:12" x14ac:dyDescent="0.25">
      <c r="F141" s="5" t="e">
        <v>#N/A</v>
      </c>
      <c r="L141" s="5" t="e">
        <v>#N/A</v>
      </c>
    </row>
    <row r="142" spans="6:12" x14ac:dyDescent="0.25">
      <c r="F142" s="5" t="e">
        <v>#N/A</v>
      </c>
      <c r="L142" s="5" t="e">
        <v>#N/A</v>
      </c>
    </row>
    <row r="143" spans="6:12" x14ac:dyDescent="0.25">
      <c r="F143" s="5" t="e">
        <v>#N/A</v>
      </c>
      <c r="L143" s="5" t="e">
        <v>#N/A</v>
      </c>
    </row>
    <row r="144" spans="6:12" x14ac:dyDescent="0.25">
      <c r="F144" s="5" t="e">
        <v>#N/A</v>
      </c>
      <c r="L144" s="5" t="e">
        <v>#N/A</v>
      </c>
    </row>
    <row r="145" spans="6:12" x14ac:dyDescent="0.25">
      <c r="F145" s="5" t="e">
        <v>#N/A</v>
      </c>
      <c r="L145" s="5" t="e">
        <v>#N/A</v>
      </c>
    </row>
    <row r="146" spans="6:12" x14ac:dyDescent="0.25">
      <c r="F146" s="5" t="e">
        <v>#N/A</v>
      </c>
      <c r="L146" s="5" t="e">
        <v>#N/A</v>
      </c>
    </row>
    <row r="147" spans="6:12" x14ac:dyDescent="0.25">
      <c r="F147" s="5" t="e">
        <v>#N/A</v>
      </c>
      <c r="L147" s="5" t="e">
        <v>#N/A</v>
      </c>
    </row>
    <row r="148" spans="6:12" x14ac:dyDescent="0.25">
      <c r="F148" s="5" t="e">
        <v>#N/A</v>
      </c>
      <c r="L148" s="5" t="e">
        <v>#N/A</v>
      </c>
    </row>
  </sheetData>
  <autoFilter ref="A3:M110"/>
  <sortState ref="A4:M110">
    <sortCondition descending="1" ref="L4:L110"/>
  </sortState>
  <mergeCells count="6">
    <mergeCell ref="A111:B111"/>
    <mergeCell ref="E2:G2"/>
    <mergeCell ref="H2:J2"/>
    <mergeCell ref="K2:M2"/>
    <mergeCell ref="B2:B3"/>
    <mergeCell ref="A2:A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workbookViewId="0">
      <selection activeCell="A30" sqref="A30"/>
    </sheetView>
  </sheetViews>
  <sheetFormatPr baseColWidth="10" defaultRowHeight="15" x14ac:dyDescent="0.25"/>
  <cols>
    <col min="2" max="2" width="23.42578125" bestFit="1" customWidth="1"/>
    <col min="3" max="3" width="13.28515625" customWidth="1"/>
    <col min="4" max="4" width="14.7109375" customWidth="1"/>
    <col min="5" max="5" width="9" customWidth="1"/>
    <col min="6" max="6" width="12.28515625" customWidth="1"/>
    <col min="7" max="7" width="10.7109375" customWidth="1"/>
    <col min="8" max="8" width="13" customWidth="1"/>
    <col min="11" max="16384" width="11.42578125" style="70"/>
  </cols>
  <sheetData>
    <row r="1" spans="1:13" x14ac:dyDescent="0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3" ht="21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3" s="71" customFormat="1" ht="15" customHeight="1" x14ac:dyDescent="0.25">
      <c r="A3" s="84" t="s">
        <v>171</v>
      </c>
      <c r="B3" s="84" t="s">
        <v>230</v>
      </c>
      <c r="C3" s="84" t="s">
        <v>238</v>
      </c>
      <c r="D3" s="84" t="s">
        <v>191</v>
      </c>
      <c r="E3" s="89" t="s">
        <v>192</v>
      </c>
      <c r="F3" s="84" t="s">
        <v>193</v>
      </c>
      <c r="G3" s="84" t="s">
        <v>239</v>
      </c>
      <c r="H3" s="84" t="s">
        <v>235</v>
      </c>
      <c r="I3" s="65" t="s">
        <v>231</v>
      </c>
      <c r="J3" s="65" t="s">
        <v>232</v>
      </c>
      <c r="K3" s="70"/>
      <c r="L3" s="70"/>
      <c r="M3" s="70"/>
    </row>
    <row r="4" spans="1:13" s="71" customFormat="1" ht="28.5" customHeight="1" x14ac:dyDescent="0.25">
      <c r="A4" s="84"/>
      <c r="B4" s="84"/>
      <c r="C4" s="84"/>
      <c r="D4" s="84"/>
      <c r="E4" s="90"/>
      <c r="F4" s="84"/>
      <c r="G4" s="84"/>
      <c r="H4" s="84"/>
      <c r="I4" s="66" t="s">
        <v>233</v>
      </c>
      <c r="J4" s="66" t="s">
        <v>234</v>
      </c>
      <c r="K4" s="70"/>
      <c r="L4" s="70"/>
      <c r="M4" s="70"/>
    </row>
    <row r="5" spans="1:13" x14ac:dyDescent="0.25">
      <c r="A5" s="60" t="s">
        <v>175</v>
      </c>
      <c r="B5" s="60" t="s">
        <v>200</v>
      </c>
      <c r="C5" s="60">
        <v>4</v>
      </c>
      <c r="D5" s="60">
        <v>2</v>
      </c>
      <c r="E5" s="60">
        <f>15+6</f>
        <v>21</v>
      </c>
      <c r="F5" s="60">
        <v>48</v>
      </c>
      <c r="G5" s="60">
        <v>2</v>
      </c>
      <c r="H5" s="60">
        <f t="shared" ref="H5:H36" si="0">SUM(C5:G5)</f>
        <v>77</v>
      </c>
      <c r="I5" s="61">
        <f>+J5/2</f>
        <v>2</v>
      </c>
      <c r="J5" s="62">
        <v>4</v>
      </c>
    </row>
    <row r="6" spans="1:13" x14ac:dyDescent="0.25">
      <c r="A6" s="60" t="s">
        <v>175</v>
      </c>
      <c r="B6" s="60" t="s">
        <v>109</v>
      </c>
      <c r="C6" s="60">
        <v>2</v>
      </c>
      <c r="D6" s="60">
        <v>2</v>
      </c>
      <c r="E6" s="60">
        <v>13</v>
      </c>
      <c r="F6" s="60">
        <f>15+24</f>
        <v>39</v>
      </c>
      <c r="G6" s="60">
        <v>3</v>
      </c>
      <c r="H6" s="60">
        <f t="shared" si="0"/>
        <v>59</v>
      </c>
      <c r="I6" s="61">
        <f t="shared" ref="I6:I69" si="1">+J6/2</f>
        <v>2</v>
      </c>
      <c r="J6" s="62">
        <v>4</v>
      </c>
    </row>
    <row r="7" spans="1:13" x14ac:dyDescent="0.25">
      <c r="A7" s="60" t="s">
        <v>175</v>
      </c>
      <c r="B7" s="60" t="s">
        <v>105</v>
      </c>
      <c r="C7" s="60">
        <v>2</v>
      </c>
      <c r="D7" s="60"/>
      <c r="E7" s="60">
        <v>10</v>
      </c>
      <c r="F7" s="60">
        <v>37</v>
      </c>
      <c r="G7" s="60">
        <v>4</v>
      </c>
      <c r="H7" s="60">
        <f t="shared" si="0"/>
        <v>53</v>
      </c>
      <c r="I7" s="61">
        <f t="shared" si="1"/>
        <v>2</v>
      </c>
      <c r="J7" s="62">
        <v>4</v>
      </c>
    </row>
    <row r="8" spans="1:13" x14ac:dyDescent="0.25">
      <c r="A8" s="60" t="s">
        <v>175</v>
      </c>
      <c r="B8" s="60" t="s">
        <v>195</v>
      </c>
      <c r="C8" s="60">
        <v>2</v>
      </c>
      <c r="D8" s="60">
        <v>1</v>
      </c>
      <c r="E8" s="60">
        <v>13</v>
      </c>
      <c r="F8" s="60">
        <v>21</v>
      </c>
      <c r="G8" s="60">
        <v>2</v>
      </c>
      <c r="H8" s="60">
        <f t="shared" si="0"/>
        <v>39</v>
      </c>
      <c r="I8" s="61">
        <f t="shared" si="1"/>
        <v>2</v>
      </c>
      <c r="J8" s="62">
        <v>4</v>
      </c>
    </row>
    <row r="9" spans="1:13" x14ac:dyDescent="0.25">
      <c r="A9" s="60" t="s">
        <v>219</v>
      </c>
      <c r="B9" s="60" t="s">
        <v>220</v>
      </c>
      <c r="C9" s="60">
        <v>2</v>
      </c>
      <c r="D9" s="60"/>
      <c r="E9" s="60">
        <v>10</v>
      </c>
      <c r="F9" s="60">
        <v>17</v>
      </c>
      <c r="G9" s="60">
        <v>3</v>
      </c>
      <c r="H9" s="60">
        <f t="shared" si="0"/>
        <v>32</v>
      </c>
      <c r="I9" s="61">
        <f t="shared" si="1"/>
        <v>2</v>
      </c>
      <c r="J9" s="62">
        <v>4</v>
      </c>
    </row>
    <row r="10" spans="1:13" x14ac:dyDescent="0.25">
      <c r="A10" s="60" t="s">
        <v>175</v>
      </c>
      <c r="B10" s="60" t="s">
        <v>126</v>
      </c>
      <c r="C10" s="60"/>
      <c r="D10" s="60">
        <v>1</v>
      </c>
      <c r="E10" s="60">
        <v>9</v>
      </c>
      <c r="F10" s="60">
        <v>21</v>
      </c>
      <c r="G10" s="60">
        <v>1</v>
      </c>
      <c r="H10" s="60">
        <f t="shared" si="0"/>
        <v>32</v>
      </c>
      <c r="I10" s="61">
        <f t="shared" si="1"/>
        <v>2</v>
      </c>
      <c r="J10" s="62">
        <v>4</v>
      </c>
    </row>
    <row r="11" spans="1:13" x14ac:dyDescent="0.25">
      <c r="A11" s="60" t="s">
        <v>175</v>
      </c>
      <c r="B11" s="60" t="s">
        <v>107</v>
      </c>
      <c r="C11" s="60"/>
      <c r="D11" s="60"/>
      <c r="E11" s="60">
        <v>3</v>
      </c>
      <c r="F11" s="60">
        <v>24</v>
      </c>
      <c r="G11" s="60">
        <v>5</v>
      </c>
      <c r="H11" s="60">
        <f t="shared" si="0"/>
        <v>32</v>
      </c>
      <c r="I11" s="61">
        <f t="shared" si="1"/>
        <v>2</v>
      </c>
      <c r="J11" s="62">
        <v>4</v>
      </c>
    </row>
    <row r="12" spans="1:13" x14ac:dyDescent="0.25">
      <c r="A12" s="60" t="s">
        <v>175</v>
      </c>
      <c r="B12" s="60" t="s">
        <v>120</v>
      </c>
      <c r="C12" s="60">
        <v>1</v>
      </c>
      <c r="D12" s="60">
        <v>1</v>
      </c>
      <c r="E12" s="60">
        <v>6</v>
      </c>
      <c r="F12" s="60">
        <v>16</v>
      </c>
      <c r="G12" s="60">
        <v>4</v>
      </c>
      <c r="H12" s="60">
        <f t="shared" si="0"/>
        <v>28</v>
      </c>
      <c r="I12" s="61">
        <f t="shared" si="1"/>
        <v>2</v>
      </c>
      <c r="J12" s="62">
        <v>4</v>
      </c>
    </row>
    <row r="13" spans="1:13" x14ac:dyDescent="0.25">
      <c r="A13" s="60" t="s">
        <v>176</v>
      </c>
      <c r="B13" s="60" t="s">
        <v>122</v>
      </c>
      <c r="C13" s="60"/>
      <c r="D13" s="60"/>
      <c r="E13" s="60">
        <v>7</v>
      </c>
      <c r="F13" s="60">
        <v>17</v>
      </c>
      <c r="G13" s="60">
        <v>1</v>
      </c>
      <c r="H13" s="60">
        <f t="shared" si="0"/>
        <v>25</v>
      </c>
      <c r="I13" s="61">
        <f t="shared" si="1"/>
        <v>1.5</v>
      </c>
      <c r="J13" s="62">
        <v>3</v>
      </c>
    </row>
    <row r="14" spans="1:13" x14ac:dyDescent="0.25">
      <c r="A14" s="60" t="s">
        <v>175</v>
      </c>
      <c r="B14" s="60" t="s">
        <v>119</v>
      </c>
      <c r="C14" s="60">
        <v>1</v>
      </c>
      <c r="D14" s="60"/>
      <c r="E14" s="60">
        <v>7</v>
      </c>
      <c r="F14" s="60">
        <v>16</v>
      </c>
      <c r="G14" s="60">
        <v>1</v>
      </c>
      <c r="H14" s="60">
        <f t="shared" si="0"/>
        <v>25</v>
      </c>
      <c r="I14" s="61">
        <f t="shared" si="1"/>
        <v>2</v>
      </c>
      <c r="J14" s="62">
        <v>4</v>
      </c>
    </row>
    <row r="15" spans="1:13" x14ac:dyDescent="0.25">
      <c r="A15" s="60" t="s">
        <v>176</v>
      </c>
      <c r="B15" s="60" t="s">
        <v>208</v>
      </c>
      <c r="C15" s="60"/>
      <c r="D15" s="60"/>
      <c r="E15" s="60">
        <v>9</v>
      </c>
      <c r="F15" s="60">
        <v>14</v>
      </c>
      <c r="G15" s="60">
        <v>2</v>
      </c>
      <c r="H15" s="60">
        <f t="shared" si="0"/>
        <v>25</v>
      </c>
      <c r="I15" s="61">
        <f t="shared" si="1"/>
        <v>2</v>
      </c>
      <c r="J15" s="62">
        <v>4</v>
      </c>
    </row>
    <row r="16" spans="1:13" x14ac:dyDescent="0.25">
      <c r="A16" s="60" t="s">
        <v>175</v>
      </c>
      <c r="B16" s="60" t="s">
        <v>1</v>
      </c>
      <c r="C16" s="60"/>
      <c r="D16" s="60"/>
      <c r="E16" s="60">
        <v>4</v>
      </c>
      <c r="F16" s="60">
        <v>19</v>
      </c>
      <c r="G16" s="60">
        <v>1</v>
      </c>
      <c r="H16" s="60">
        <f t="shared" si="0"/>
        <v>24</v>
      </c>
      <c r="I16" s="61">
        <f t="shared" si="1"/>
        <v>2</v>
      </c>
      <c r="J16" s="62">
        <v>4</v>
      </c>
    </row>
    <row r="17" spans="1:10" x14ac:dyDescent="0.25">
      <c r="A17" s="60" t="s">
        <v>219</v>
      </c>
      <c r="B17" s="60" t="s">
        <v>111</v>
      </c>
      <c r="C17" s="60">
        <v>1</v>
      </c>
      <c r="D17" s="60"/>
      <c r="E17" s="60">
        <v>12</v>
      </c>
      <c r="F17" s="60">
        <v>10</v>
      </c>
      <c r="G17" s="60"/>
      <c r="H17" s="60">
        <f t="shared" si="0"/>
        <v>23</v>
      </c>
      <c r="I17" s="61">
        <f t="shared" si="1"/>
        <v>2</v>
      </c>
      <c r="J17" s="62">
        <v>4</v>
      </c>
    </row>
    <row r="18" spans="1:10" x14ac:dyDescent="0.25">
      <c r="A18" s="60" t="s">
        <v>175</v>
      </c>
      <c r="B18" s="60" t="s">
        <v>132</v>
      </c>
      <c r="C18" s="60"/>
      <c r="D18" s="60"/>
      <c r="E18" s="60">
        <v>1</v>
      </c>
      <c r="F18" s="60">
        <v>17</v>
      </c>
      <c r="G18" s="60">
        <v>4</v>
      </c>
      <c r="H18" s="60">
        <f t="shared" si="0"/>
        <v>22</v>
      </c>
      <c r="I18" s="61">
        <f t="shared" si="1"/>
        <v>1</v>
      </c>
      <c r="J18" s="63">
        <v>2</v>
      </c>
    </row>
    <row r="19" spans="1:10" x14ac:dyDescent="0.25">
      <c r="A19" s="60" t="s">
        <v>175</v>
      </c>
      <c r="B19" s="60" t="s">
        <v>124</v>
      </c>
      <c r="C19" s="60">
        <v>1</v>
      </c>
      <c r="D19" s="60"/>
      <c r="E19" s="60">
        <v>7</v>
      </c>
      <c r="F19" s="60">
        <v>12</v>
      </c>
      <c r="G19" s="60">
        <v>2</v>
      </c>
      <c r="H19" s="60">
        <f t="shared" si="0"/>
        <v>22</v>
      </c>
      <c r="I19" s="61">
        <f t="shared" si="1"/>
        <v>2</v>
      </c>
      <c r="J19" s="62">
        <v>4</v>
      </c>
    </row>
    <row r="20" spans="1:10" x14ac:dyDescent="0.25">
      <c r="A20" s="60" t="s">
        <v>175</v>
      </c>
      <c r="B20" s="60" t="s">
        <v>197</v>
      </c>
      <c r="C20" s="60"/>
      <c r="D20" s="60"/>
      <c r="E20" s="60">
        <v>6</v>
      </c>
      <c r="F20" s="60">
        <v>13</v>
      </c>
      <c r="G20" s="60">
        <v>3</v>
      </c>
      <c r="H20" s="60">
        <f t="shared" si="0"/>
        <v>22</v>
      </c>
      <c r="I20" s="61">
        <f t="shared" si="1"/>
        <v>2</v>
      </c>
      <c r="J20" s="62">
        <v>4</v>
      </c>
    </row>
    <row r="21" spans="1:10" x14ac:dyDescent="0.25">
      <c r="A21" s="60" t="s">
        <v>175</v>
      </c>
      <c r="B21" s="60" t="s">
        <v>115</v>
      </c>
      <c r="C21" s="60">
        <v>4</v>
      </c>
      <c r="D21" s="60"/>
      <c r="E21" s="60">
        <v>3</v>
      </c>
      <c r="F21" s="60">
        <v>14</v>
      </c>
      <c r="G21" s="60"/>
      <c r="H21" s="60">
        <f t="shared" si="0"/>
        <v>21</v>
      </c>
      <c r="I21" s="61">
        <f t="shared" si="1"/>
        <v>2</v>
      </c>
      <c r="J21" s="62">
        <v>4</v>
      </c>
    </row>
    <row r="22" spans="1:10" x14ac:dyDescent="0.25">
      <c r="A22" s="60" t="s">
        <v>176</v>
      </c>
      <c r="B22" s="60" t="s">
        <v>110</v>
      </c>
      <c r="C22" s="60"/>
      <c r="D22" s="60"/>
      <c r="E22" s="60">
        <v>7</v>
      </c>
      <c r="F22" s="60">
        <v>13</v>
      </c>
      <c r="G22" s="60">
        <v>1</v>
      </c>
      <c r="H22" s="60">
        <f t="shared" si="0"/>
        <v>21</v>
      </c>
      <c r="I22" s="61">
        <f t="shared" si="1"/>
        <v>2</v>
      </c>
      <c r="J22" s="62">
        <v>4</v>
      </c>
    </row>
    <row r="23" spans="1:10" x14ac:dyDescent="0.25">
      <c r="A23" s="60" t="s">
        <v>175</v>
      </c>
      <c r="B23" s="60" t="s">
        <v>199</v>
      </c>
      <c r="C23" s="60">
        <v>1</v>
      </c>
      <c r="D23" s="60"/>
      <c r="E23" s="60">
        <v>5</v>
      </c>
      <c r="F23" s="60">
        <v>11</v>
      </c>
      <c r="G23" s="60">
        <v>2</v>
      </c>
      <c r="H23" s="60">
        <f t="shared" si="0"/>
        <v>19</v>
      </c>
      <c r="I23" s="61">
        <f t="shared" si="1"/>
        <v>2</v>
      </c>
      <c r="J23" s="62">
        <v>4</v>
      </c>
    </row>
    <row r="24" spans="1:10" x14ac:dyDescent="0.25">
      <c r="A24" s="60" t="s">
        <v>175</v>
      </c>
      <c r="B24" s="60" t="s">
        <v>142</v>
      </c>
      <c r="C24" s="60">
        <v>1</v>
      </c>
      <c r="D24" s="60"/>
      <c r="E24" s="60">
        <v>6</v>
      </c>
      <c r="F24" s="60">
        <v>9</v>
      </c>
      <c r="G24" s="60">
        <v>2</v>
      </c>
      <c r="H24" s="60">
        <f t="shared" si="0"/>
        <v>18</v>
      </c>
      <c r="I24" s="61">
        <f t="shared" si="1"/>
        <v>1.5</v>
      </c>
      <c r="J24" s="62">
        <v>3</v>
      </c>
    </row>
    <row r="25" spans="1:10" x14ac:dyDescent="0.25">
      <c r="A25" s="60" t="s">
        <v>177</v>
      </c>
      <c r="B25" s="60" t="s">
        <v>108</v>
      </c>
      <c r="C25" s="60">
        <v>1</v>
      </c>
      <c r="D25" s="60"/>
      <c r="E25" s="60">
        <v>2</v>
      </c>
      <c r="F25" s="60">
        <v>14</v>
      </c>
      <c r="G25" s="60">
        <v>1</v>
      </c>
      <c r="H25" s="60">
        <f t="shared" si="0"/>
        <v>18</v>
      </c>
      <c r="I25" s="61">
        <f t="shared" si="1"/>
        <v>1.5</v>
      </c>
      <c r="J25" s="62">
        <v>3</v>
      </c>
    </row>
    <row r="26" spans="1:10" x14ac:dyDescent="0.25">
      <c r="A26" s="60" t="s">
        <v>175</v>
      </c>
      <c r="B26" s="60" t="s">
        <v>123</v>
      </c>
      <c r="C26" s="60"/>
      <c r="D26" s="60"/>
      <c r="E26" s="60">
        <v>5</v>
      </c>
      <c r="F26" s="60">
        <v>10</v>
      </c>
      <c r="G26" s="60">
        <v>2</v>
      </c>
      <c r="H26" s="60">
        <f t="shared" si="0"/>
        <v>17</v>
      </c>
      <c r="I26" s="61">
        <f t="shared" si="1"/>
        <v>1.5</v>
      </c>
      <c r="J26" s="62">
        <v>3</v>
      </c>
    </row>
    <row r="27" spans="1:10" x14ac:dyDescent="0.25">
      <c r="A27" s="60" t="s">
        <v>175</v>
      </c>
      <c r="B27" s="60" t="s">
        <v>196</v>
      </c>
      <c r="C27" s="60"/>
      <c r="D27" s="60"/>
      <c r="E27" s="60">
        <v>1</v>
      </c>
      <c r="F27" s="60">
        <v>15</v>
      </c>
      <c r="G27" s="60">
        <v>1</v>
      </c>
      <c r="H27" s="60">
        <f t="shared" si="0"/>
        <v>17</v>
      </c>
      <c r="I27" s="61">
        <f t="shared" si="1"/>
        <v>1.5</v>
      </c>
      <c r="J27" s="62">
        <v>3</v>
      </c>
    </row>
    <row r="28" spans="1:10" x14ac:dyDescent="0.25">
      <c r="A28" s="60" t="s">
        <v>175</v>
      </c>
      <c r="B28" s="60" t="s">
        <v>146</v>
      </c>
      <c r="C28" s="60">
        <v>3</v>
      </c>
      <c r="D28" s="60"/>
      <c r="E28" s="60">
        <v>3</v>
      </c>
      <c r="F28" s="60">
        <v>10</v>
      </c>
      <c r="G28" s="60">
        <v>1</v>
      </c>
      <c r="H28" s="60">
        <f t="shared" si="0"/>
        <v>17</v>
      </c>
      <c r="I28" s="61">
        <f t="shared" si="1"/>
        <v>1.5</v>
      </c>
      <c r="J28" s="62">
        <v>3</v>
      </c>
    </row>
    <row r="29" spans="1:10" x14ac:dyDescent="0.25">
      <c r="A29" s="60" t="s">
        <v>175</v>
      </c>
      <c r="B29" s="60" t="s">
        <v>151</v>
      </c>
      <c r="C29" s="60"/>
      <c r="D29" s="60"/>
      <c r="E29" s="60">
        <v>3</v>
      </c>
      <c r="F29" s="60">
        <v>12</v>
      </c>
      <c r="G29" s="60">
        <v>2</v>
      </c>
      <c r="H29" s="60">
        <f t="shared" si="0"/>
        <v>17</v>
      </c>
      <c r="I29" s="61">
        <f t="shared" si="1"/>
        <v>1.5</v>
      </c>
      <c r="J29" s="62">
        <v>3</v>
      </c>
    </row>
    <row r="30" spans="1:10" x14ac:dyDescent="0.25">
      <c r="A30" s="60" t="s">
        <v>175</v>
      </c>
      <c r="B30" s="60" t="s">
        <v>106</v>
      </c>
      <c r="C30" s="60"/>
      <c r="D30" s="60"/>
      <c r="E30" s="60">
        <v>3</v>
      </c>
      <c r="F30" s="60">
        <v>7</v>
      </c>
      <c r="G30" s="60">
        <v>5</v>
      </c>
      <c r="H30" s="60">
        <f t="shared" si="0"/>
        <v>15</v>
      </c>
      <c r="I30" s="61">
        <f t="shared" si="1"/>
        <v>1.5</v>
      </c>
      <c r="J30" s="62">
        <v>3</v>
      </c>
    </row>
    <row r="31" spans="1:10" x14ac:dyDescent="0.25">
      <c r="A31" s="60" t="s">
        <v>177</v>
      </c>
      <c r="B31" s="60" t="s">
        <v>214</v>
      </c>
      <c r="C31" s="60">
        <v>2</v>
      </c>
      <c r="D31" s="60"/>
      <c r="E31" s="60">
        <v>5</v>
      </c>
      <c r="F31" s="60">
        <v>6</v>
      </c>
      <c r="G31" s="60">
        <v>2</v>
      </c>
      <c r="H31" s="60">
        <f t="shared" si="0"/>
        <v>15</v>
      </c>
      <c r="I31" s="61">
        <f t="shared" si="1"/>
        <v>1.5</v>
      </c>
      <c r="J31" s="62">
        <v>3</v>
      </c>
    </row>
    <row r="32" spans="1:10" x14ac:dyDescent="0.25">
      <c r="A32" s="60" t="s">
        <v>176</v>
      </c>
      <c r="B32" s="60" t="s">
        <v>205</v>
      </c>
      <c r="C32" s="60">
        <v>1</v>
      </c>
      <c r="D32" s="60"/>
      <c r="E32" s="60">
        <v>2</v>
      </c>
      <c r="F32" s="60">
        <v>11</v>
      </c>
      <c r="G32" s="60"/>
      <c r="H32" s="60">
        <f t="shared" si="0"/>
        <v>14</v>
      </c>
      <c r="I32" s="61">
        <f t="shared" si="1"/>
        <v>1.5</v>
      </c>
      <c r="J32" s="62">
        <v>3</v>
      </c>
    </row>
    <row r="33" spans="1:10" x14ac:dyDescent="0.25">
      <c r="A33" s="60" t="s">
        <v>175</v>
      </c>
      <c r="B33" s="60" t="s">
        <v>156</v>
      </c>
      <c r="C33" s="60"/>
      <c r="D33" s="60"/>
      <c r="E33" s="60">
        <v>1</v>
      </c>
      <c r="F33" s="60">
        <v>12</v>
      </c>
      <c r="G33" s="60"/>
      <c r="H33" s="60">
        <f t="shared" si="0"/>
        <v>13</v>
      </c>
      <c r="I33" s="61">
        <f t="shared" si="1"/>
        <v>1.5</v>
      </c>
      <c r="J33" s="62">
        <v>3</v>
      </c>
    </row>
    <row r="34" spans="1:10" x14ac:dyDescent="0.25">
      <c r="A34" s="60" t="s">
        <v>175</v>
      </c>
      <c r="B34" s="60" t="s">
        <v>201</v>
      </c>
      <c r="C34" s="60"/>
      <c r="D34" s="60"/>
      <c r="E34" s="60">
        <v>2</v>
      </c>
      <c r="F34" s="60">
        <v>7</v>
      </c>
      <c r="G34" s="60">
        <v>4</v>
      </c>
      <c r="H34" s="60">
        <f t="shared" si="0"/>
        <v>13</v>
      </c>
      <c r="I34" s="61">
        <f t="shared" si="1"/>
        <v>1.5</v>
      </c>
      <c r="J34" s="62">
        <v>3</v>
      </c>
    </row>
    <row r="35" spans="1:10" x14ac:dyDescent="0.25">
      <c r="A35" s="60" t="s">
        <v>219</v>
      </c>
      <c r="B35" s="60" t="s">
        <v>113</v>
      </c>
      <c r="C35" s="60"/>
      <c r="D35" s="60"/>
      <c r="E35" s="60">
        <v>3</v>
      </c>
      <c r="F35" s="60">
        <v>7</v>
      </c>
      <c r="G35" s="60">
        <v>1</v>
      </c>
      <c r="H35" s="60">
        <f t="shared" si="0"/>
        <v>11</v>
      </c>
      <c r="I35" s="61">
        <f t="shared" si="1"/>
        <v>1.5</v>
      </c>
      <c r="J35" s="62">
        <v>3</v>
      </c>
    </row>
    <row r="36" spans="1:10" x14ac:dyDescent="0.25">
      <c r="A36" s="60" t="s">
        <v>175</v>
      </c>
      <c r="B36" s="60" t="s">
        <v>114</v>
      </c>
      <c r="C36" s="60">
        <v>2</v>
      </c>
      <c r="D36" s="60"/>
      <c r="E36" s="60">
        <v>3</v>
      </c>
      <c r="F36" s="60">
        <v>6</v>
      </c>
      <c r="G36" s="60"/>
      <c r="H36" s="60">
        <f t="shared" si="0"/>
        <v>11</v>
      </c>
      <c r="I36" s="61">
        <f t="shared" si="1"/>
        <v>1.5</v>
      </c>
      <c r="J36" s="62">
        <v>3</v>
      </c>
    </row>
    <row r="37" spans="1:10" x14ac:dyDescent="0.25">
      <c r="A37" s="60" t="s">
        <v>219</v>
      </c>
      <c r="B37" s="60" t="s">
        <v>226</v>
      </c>
      <c r="C37" s="60"/>
      <c r="D37" s="60"/>
      <c r="E37" s="60">
        <v>3</v>
      </c>
      <c r="F37" s="60">
        <v>7</v>
      </c>
      <c r="G37" s="60">
        <v>1</v>
      </c>
      <c r="H37" s="60">
        <f t="shared" ref="H37:H68" si="2">SUM(C37:G37)</f>
        <v>11</v>
      </c>
      <c r="I37" s="61">
        <f t="shared" si="1"/>
        <v>1.5</v>
      </c>
      <c r="J37" s="62">
        <v>3</v>
      </c>
    </row>
    <row r="38" spans="1:10" x14ac:dyDescent="0.25">
      <c r="A38" s="60" t="s">
        <v>177</v>
      </c>
      <c r="B38" s="60" t="s">
        <v>136</v>
      </c>
      <c r="C38" s="60">
        <v>2</v>
      </c>
      <c r="D38" s="60"/>
      <c r="E38" s="60">
        <v>1</v>
      </c>
      <c r="F38" s="60">
        <v>8</v>
      </c>
      <c r="G38" s="60"/>
      <c r="H38" s="60">
        <f t="shared" si="2"/>
        <v>11</v>
      </c>
      <c r="I38" s="61">
        <f t="shared" si="1"/>
        <v>1.5</v>
      </c>
      <c r="J38" s="62">
        <v>3</v>
      </c>
    </row>
    <row r="39" spans="1:10" x14ac:dyDescent="0.25">
      <c r="A39" s="60" t="s">
        <v>219</v>
      </c>
      <c r="B39" s="60" t="s">
        <v>169</v>
      </c>
      <c r="C39" s="60"/>
      <c r="D39" s="60"/>
      <c r="E39" s="60">
        <v>1</v>
      </c>
      <c r="F39" s="60">
        <v>8</v>
      </c>
      <c r="G39" s="60">
        <v>2</v>
      </c>
      <c r="H39" s="60">
        <f t="shared" si="2"/>
        <v>11</v>
      </c>
      <c r="I39" s="61">
        <f t="shared" si="1"/>
        <v>1.5</v>
      </c>
      <c r="J39" s="62">
        <v>3</v>
      </c>
    </row>
    <row r="40" spans="1:10" x14ac:dyDescent="0.25">
      <c r="A40" s="60" t="s">
        <v>175</v>
      </c>
      <c r="B40" s="60" t="s">
        <v>116</v>
      </c>
      <c r="C40" s="60"/>
      <c r="D40" s="60"/>
      <c r="E40" s="60">
        <v>2</v>
      </c>
      <c r="F40" s="60">
        <v>8</v>
      </c>
      <c r="G40" s="60"/>
      <c r="H40" s="60">
        <f t="shared" si="2"/>
        <v>10</v>
      </c>
      <c r="I40" s="61">
        <f t="shared" si="1"/>
        <v>1.5</v>
      </c>
      <c r="J40" s="62">
        <v>3</v>
      </c>
    </row>
    <row r="41" spans="1:10" x14ac:dyDescent="0.25">
      <c r="A41" s="60" t="s">
        <v>177</v>
      </c>
      <c r="B41" s="60" t="s">
        <v>141</v>
      </c>
      <c r="C41" s="60"/>
      <c r="D41" s="60"/>
      <c r="E41" s="60">
        <v>1</v>
      </c>
      <c r="F41" s="60">
        <v>7</v>
      </c>
      <c r="G41" s="60">
        <v>1</v>
      </c>
      <c r="H41" s="60">
        <f t="shared" si="2"/>
        <v>9</v>
      </c>
      <c r="I41" s="61">
        <f t="shared" si="1"/>
        <v>0.5</v>
      </c>
      <c r="J41" s="62">
        <v>1</v>
      </c>
    </row>
    <row r="42" spans="1:10" x14ac:dyDescent="0.25">
      <c r="A42" s="60" t="s">
        <v>219</v>
      </c>
      <c r="B42" s="60" t="s">
        <v>224</v>
      </c>
      <c r="C42" s="60"/>
      <c r="D42" s="60"/>
      <c r="E42" s="60">
        <v>2</v>
      </c>
      <c r="F42" s="60">
        <v>7</v>
      </c>
      <c r="G42" s="60"/>
      <c r="H42" s="60">
        <f t="shared" si="2"/>
        <v>9</v>
      </c>
      <c r="I42" s="61">
        <f t="shared" si="1"/>
        <v>0.5</v>
      </c>
      <c r="J42" s="62">
        <v>1</v>
      </c>
    </row>
    <row r="43" spans="1:10" x14ac:dyDescent="0.25">
      <c r="A43" s="60" t="s">
        <v>177</v>
      </c>
      <c r="B43" s="60" t="s">
        <v>131</v>
      </c>
      <c r="C43" s="60"/>
      <c r="D43" s="60"/>
      <c r="E43" s="60">
        <v>1</v>
      </c>
      <c r="F43" s="60">
        <v>7</v>
      </c>
      <c r="G43" s="60">
        <v>1</v>
      </c>
      <c r="H43" s="60">
        <f t="shared" si="2"/>
        <v>9</v>
      </c>
      <c r="I43" s="61">
        <f t="shared" si="1"/>
        <v>0.5</v>
      </c>
      <c r="J43" s="62">
        <v>1</v>
      </c>
    </row>
    <row r="44" spans="1:10" x14ac:dyDescent="0.25">
      <c r="A44" s="60" t="s">
        <v>176</v>
      </c>
      <c r="B44" s="60" t="s">
        <v>137</v>
      </c>
      <c r="C44" s="60"/>
      <c r="D44" s="60"/>
      <c r="E44" s="60">
        <v>3</v>
      </c>
      <c r="F44" s="60">
        <v>3</v>
      </c>
      <c r="G44" s="60">
        <v>2</v>
      </c>
      <c r="H44" s="60">
        <f t="shared" si="2"/>
        <v>8</v>
      </c>
      <c r="I44" s="61">
        <f t="shared" si="1"/>
        <v>0.5</v>
      </c>
      <c r="J44" s="62">
        <v>1</v>
      </c>
    </row>
    <row r="45" spans="1:10" x14ac:dyDescent="0.25">
      <c r="A45" s="60" t="s">
        <v>219</v>
      </c>
      <c r="B45" s="60" t="s">
        <v>227</v>
      </c>
      <c r="C45" s="60"/>
      <c r="D45" s="60"/>
      <c r="E45" s="60">
        <v>1</v>
      </c>
      <c r="F45" s="60">
        <v>6</v>
      </c>
      <c r="G45" s="60">
        <v>1</v>
      </c>
      <c r="H45" s="60">
        <f t="shared" si="2"/>
        <v>8</v>
      </c>
      <c r="I45" s="61">
        <f t="shared" si="1"/>
        <v>0.5</v>
      </c>
      <c r="J45" s="62">
        <v>1</v>
      </c>
    </row>
    <row r="46" spans="1:10" x14ac:dyDescent="0.25">
      <c r="A46" s="60" t="s">
        <v>219</v>
      </c>
      <c r="B46" s="60" t="s">
        <v>228</v>
      </c>
      <c r="C46" s="60"/>
      <c r="D46" s="60"/>
      <c r="E46" s="60"/>
      <c r="F46" s="60">
        <v>8</v>
      </c>
      <c r="G46" s="60"/>
      <c r="H46" s="60">
        <f t="shared" si="2"/>
        <v>8</v>
      </c>
      <c r="I46" s="61">
        <f t="shared" si="1"/>
        <v>0.5</v>
      </c>
      <c r="J46" s="62">
        <v>1</v>
      </c>
    </row>
    <row r="47" spans="1:10" x14ac:dyDescent="0.25">
      <c r="A47" s="60" t="s">
        <v>219</v>
      </c>
      <c r="B47" s="60" t="s">
        <v>150</v>
      </c>
      <c r="C47" s="60">
        <v>2</v>
      </c>
      <c r="D47" s="60"/>
      <c r="E47" s="60">
        <v>2</v>
      </c>
      <c r="F47" s="60">
        <v>4</v>
      </c>
      <c r="G47" s="60"/>
      <c r="H47" s="60">
        <f t="shared" si="2"/>
        <v>8</v>
      </c>
      <c r="I47" s="61">
        <f t="shared" si="1"/>
        <v>0.5</v>
      </c>
      <c r="J47" s="62">
        <v>1</v>
      </c>
    </row>
    <row r="48" spans="1:10" x14ac:dyDescent="0.25">
      <c r="A48" s="60" t="s">
        <v>219</v>
      </c>
      <c r="B48" s="60" t="s">
        <v>125</v>
      </c>
      <c r="C48" s="60"/>
      <c r="D48" s="60"/>
      <c r="E48" s="60"/>
      <c r="F48" s="60">
        <v>8</v>
      </c>
      <c r="G48" s="60"/>
      <c r="H48" s="60">
        <f t="shared" si="2"/>
        <v>8</v>
      </c>
      <c r="I48" s="61">
        <f t="shared" si="1"/>
        <v>0.5</v>
      </c>
      <c r="J48" s="62">
        <v>1</v>
      </c>
    </row>
    <row r="49" spans="1:10" x14ac:dyDescent="0.25">
      <c r="A49" s="60" t="s">
        <v>219</v>
      </c>
      <c r="B49" s="60" t="s">
        <v>161</v>
      </c>
      <c r="C49" s="60">
        <v>1</v>
      </c>
      <c r="D49" s="60"/>
      <c r="E49" s="60">
        <v>1</v>
      </c>
      <c r="F49" s="60">
        <v>4</v>
      </c>
      <c r="G49" s="60">
        <v>1</v>
      </c>
      <c r="H49" s="60">
        <f t="shared" si="2"/>
        <v>7</v>
      </c>
      <c r="I49" s="61">
        <f t="shared" si="1"/>
        <v>0.5</v>
      </c>
      <c r="J49" s="62">
        <v>1</v>
      </c>
    </row>
    <row r="50" spans="1:10" x14ac:dyDescent="0.25">
      <c r="A50" s="60" t="s">
        <v>219</v>
      </c>
      <c r="B50" s="60" t="s">
        <v>221</v>
      </c>
      <c r="C50" s="60"/>
      <c r="D50" s="60"/>
      <c r="E50" s="60">
        <v>1</v>
      </c>
      <c r="F50" s="60">
        <v>6</v>
      </c>
      <c r="G50" s="60"/>
      <c r="H50" s="60">
        <f t="shared" si="2"/>
        <v>7</v>
      </c>
      <c r="I50" s="61">
        <f t="shared" si="1"/>
        <v>0.5</v>
      </c>
      <c r="J50" s="62">
        <v>1</v>
      </c>
    </row>
    <row r="51" spans="1:10" x14ac:dyDescent="0.25">
      <c r="A51" s="60" t="s">
        <v>219</v>
      </c>
      <c r="B51" s="60" t="s">
        <v>162</v>
      </c>
      <c r="C51" s="60"/>
      <c r="D51" s="60"/>
      <c r="E51" s="60">
        <v>1</v>
      </c>
      <c r="F51" s="60">
        <v>6</v>
      </c>
      <c r="G51" s="60"/>
      <c r="H51" s="60">
        <f t="shared" si="2"/>
        <v>7</v>
      </c>
      <c r="I51" s="61">
        <f t="shared" si="1"/>
        <v>0.5</v>
      </c>
      <c r="J51" s="62">
        <v>1</v>
      </c>
    </row>
    <row r="52" spans="1:10" ht="15.75" customHeight="1" x14ac:dyDescent="0.25">
      <c r="A52" s="60" t="s">
        <v>177</v>
      </c>
      <c r="B52" s="60" t="s">
        <v>134</v>
      </c>
      <c r="C52" s="60"/>
      <c r="D52" s="60"/>
      <c r="E52" s="60">
        <v>1</v>
      </c>
      <c r="F52" s="60">
        <v>5</v>
      </c>
      <c r="G52" s="60">
        <v>1</v>
      </c>
      <c r="H52" s="60">
        <f t="shared" si="2"/>
        <v>7</v>
      </c>
      <c r="I52" s="61">
        <f t="shared" si="1"/>
        <v>0.5</v>
      </c>
      <c r="J52" s="62">
        <v>1</v>
      </c>
    </row>
    <row r="53" spans="1:10" x14ac:dyDescent="0.25">
      <c r="A53" s="60" t="s">
        <v>177</v>
      </c>
      <c r="B53" s="60" t="s">
        <v>139</v>
      </c>
      <c r="C53" s="60">
        <v>2</v>
      </c>
      <c r="D53" s="60"/>
      <c r="E53" s="60">
        <v>1</v>
      </c>
      <c r="F53" s="60">
        <v>4</v>
      </c>
      <c r="G53" s="60"/>
      <c r="H53" s="60">
        <f t="shared" si="2"/>
        <v>7</v>
      </c>
      <c r="I53" s="61">
        <f t="shared" si="1"/>
        <v>0.5</v>
      </c>
      <c r="J53" s="62">
        <v>1</v>
      </c>
    </row>
    <row r="54" spans="1:10" x14ac:dyDescent="0.25">
      <c r="A54" s="60" t="s">
        <v>177</v>
      </c>
      <c r="B54" s="60" t="s">
        <v>117</v>
      </c>
      <c r="C54" s="60">
        <v>2</v>
      </c>
      <c r="D54" s="60"/>
      <c r="E54" s="60">
        <v>1</v>
      </c>
      <c r="F54" s="60">
        <v>4</v>
      </c>
      <c r="G54" s="60"/>
      <c r="H54" s="60">
        <f t="shared" si="2"/>
        <v>7</v>
      </c>
      <c r="I54" s="61">
        <f t="shared" si="1"/>
        <v>0.5</v>
      </c>
      <c r="J54" s="62">
        <v>1</v>
      </c>
    </row>
    <row r="55" spans="1:10" x14ac:dyDescent="0.25">
      <c r="A55" s="60" t="s">
        <v>219</v>
      </c>
      <c r="B55" s="60" t="s">
        <v>225</v>
      </c>
      <c r="C55" s="60">
        <v>1</v>
      </c>
      <c r="D55" s="60"/>
      <c r="E55" s="60">
        <v>1</v>
      </c>
      <c r="F55" s="60">
        <v>4</v>
      </c>
      <c r="G55" s="60">
        <v>1</v>
      </c>
      <c r="H55" s="60">
        <f t="shared" si="2"/>
        <v>7</v>
      </c>
      <c r="I55" s="61">
        <f t="shared" si="1"/>
        <v>0.5</v>
      </c>
      <c r="J55" s="62">
        <v>1</v>
      </c>
    </row>
    <row r="56" spans="1:10" x14ac:dyDescent="0.25">
      <c r="A56" s="60" t="s">
        <v>219</v>
      </c>
      <c r="B56" s="60" t="s">
        <v>166</v>
      </c>
      <c r="C56" s="60"/>
      <c r="D56" s="60"/>
      <c r="E56" s="60">
        <v>1</v>
      </c>
      <c r="F56" s="60">
        <v>6</v>
      </c>
      <c r="G56" s="60"/>
      <c r="H56" s="60">
        <f t="shared" si="2"/>
        <v>7</v>
      </c>
      <c r="I56" s="61">
        <f t="shared" si="1"/>
        <v>0.5</v>
      </c>
      <c r="J56" s="62">
        <v>1</v>
      </c>
    </row>
    <row r="57" spans="1:10" x14ac:dyDescent="0.25">
      <c r="A57" s="60" t="s">
        <v>177</v>
      </c>
      <c r="B57" s="60" t="s">
        <v>167</v>
      </c>
      <c r="C57" s="60">
        <v>1</v>
      </c>
      <c r="D57" s="60"/>
      <c r="E57" s="60">
        <v>1</v>
      </c>
      <c r="F57" s="60">
        <v>5</v>
      </c>
      <c r="G57" s="60"/>
      <c r="H57" s="60">
        <f t="shared" si="2"/>
        <v>7</v>
      </c>
      <c r="I57" s="61">
        <f t="shared" si="1"/>
        <v>0.5</v>
      </c>
      <c r="J57" s="62">
        <v>1</v>
      </c>
    </row>
    <row r="58" spans="1:10" x14ac:dyDescent="0.25">
      <c r="A58" s="60" t="s">
        <v>219</v>
      </c>
      <c r="B58" s="60" t="s">
        <v>229</v>
      </c>
      <c r="C58" s="60"/>
      <c r="D58" s="60"/>
      <c r="E58" s="60">
        <v>1</v>
      </c>
      <c r="F58" s="60">
        <v>5</v>
      </c>
      <c r="G58" s="60">
        <v>1</v>
      </c>
      <c r="H58" s="60">
        <f t="shared" si="2"/>
        <v>7</v>
      </c>
      <c r="I58" s="61">
        <f t="shared" si="1"/>
        <v>0.5</v>
      </c>
      <c r="J58" s="62">
        <v>1</v>
      </c>
    </row>
    <row r="59" spans="1:10" x14ac:dyDescent="0.25">
      <c r="A59" s="60" t="s">
        <v>219</v>
      </c>
      <c r="B59" s="60" t="s">
        <v>222</v>
      </c>
      <c r="C59" s="60"/>
      <c r="D59" s="60"/>
      <c r="E59" s="60">
        <v>4</v>
      </c>
      <c r="F59" s="60">
        <v>2</v>
      </c>
      <c r="G59" s="60"/>
      <c r="H59" s="60">
        <f t="shared" si="2"/>
        <v>6</v>
      </c>
      <c r="I59" s="61">
        <f t="shared" si="1"/>
        <v>0.5</v>
      </c>
      <c r="J59" s="62">
        <v>1</v>
      </c>
    </row>
    <row r="60" spans="1:10" x14ac:dyDescent="0.25">
      <c r="A60" s="60" t="s">
        <v>177</v>
      </c>
      <c r="B60" s="60" t="s">
        <v>164</v>
      </c>
      <c r="C60" s="60"/>
      <c r="D60" s="60"/>
      <c r="E60" s="60">
        <v>1</v>
      </c>
      <c r="F60" s="60">
        <v>5</v>
      </c>
      <c r="G60" s="60"/>
      <c r="H60" s="60">
        <f t="shared" si="2"/>
        <v>6</v>
      </c>
      <c r="I60" s="61">
        <f t="shared" si="1"/>
        <v>0.5</v>
      </c>
      <c r="J60" s="62">
        <v>1</v>
      </c>
    </row>
    <row r="61" spans="1:10" x14ac:dyDescent="0.25">
      <c r="A61" s="60" t="s">
        <v>177</v>
      </c>
      <c r="B61" s="60" t="s">
        <v>210</v>
      </c>
      <c r="C61" s="60"/>
      <c r="D61" s="60"/>
      <c r="E61" s="60">
        <v>1</v>
      </c>
      <c r="F61" s="60">
        <v>5</v>
      </c>
      <c r="G61" s="60"/>
      <c r="H61" s="60">
        <f t="shared" si="2"/>
        <v>6</v>
      </c>
      <c r="I61" s="61">
        <f t="shared" si="1"/>
        <v>0.5</v>
      </c>
      <c r="J61" s="62">
        <v>1</v>
      </c>
    </row>
    <row r="62" spans="1:10" x14ac:dyDescent="0.25">
      <c r="A62" s="60" t="s">
        <v>177</v>
      </c>
      <c r="B62" s="60" t="s">
        <v>165</v>
      </c>
      <c r="C62" s="60"/>
      <c r="D62" s="60"/>
      <c r="E62" s="60">
        <v>1</v>
      </c>
      <c r="F62" s="60">
        <v>5</v>
      </c>
      <c r="G62" s="60"/>
      <c r="H62" s="60">
        <f t="shared" si="2"/>
        <v>6</v>
      </c>
      <c r="I62" s="61">
        <f t="shared" si="1"/>
        <v>0.5</v>
      </c>
      <c r="J62" s="62">
        <v>1</v>
      </c>
    </row>
    <row r="63" spans="1:10" x14ac:dyDescent="0.25">
      <c r="A63" s="60" t="s">
        <v>177</v>
      </c>
      <c r="B63" s="60" t="s">
        <v>211</v>
      </c>
      <c r="C63" s="60"/>
      <c r="D63" s="60"/>
      <c r="E63" s="60">
        <v>1</v>
      </c>
      <c r="F63" s="60">
        <v>5</v>
      </c>
      <c r="G63" s="60"/>
      <c r="H63" s="60">
        <f t="shared" si="2"/>
        <v>6</v>
      </c>
      <c r="I63" s="61">
        <f t="shared" si="1"/>
        <v>0.5</v>
      </c>
      <c r="J63" s="62">
        <v>1</v>
      </c>
    </row>
    <row r="64" spans="1:10" x14ac:dyDescent="0.25">
      <c r="A64" s="60" t="s">
        <v>175</v>
      </c>
      <c r="B64" s="60" t="s">
        <v>198</v>
      </c>
      <c r="C64" s="60"/>
      <c r="D64" s="60"/>
      <c r="E64" s="60">
        <v>1</v>
      </c>
      <c r="F64" s="60">
        <v>5</v>
      </c>
      <c r="G64" s="60"/>
      <c r="H64" s="60">
        <f t="shared" si="2"/>
        <v>6</v>
      </c>
      <c r="I64" s="61">
        <f t="shared" si="1"/>
        <v>0.5</v>
      </c>
      <c r="J64" s="62">
        <v>1</v>
      </c>
    </row>
    <row r="65" spans="1:10" x14ac:dyDescent="0.25">
      <c r="A65" s="60" t="s">
        <v>176</v>
      </c>
      <c r="B65" s="60" t="s">
        <v>144</v>
      </c>
      <c r="C65" s="60"/>
      <c r="D65" s="60"/>
      <c r="E65" s="60">
        <v>1</v>
      </c>
      <c r="F65" s="60">
        <v>3</v>
      </c>
      <c r="G65" s="60">
        <v>2</v>
      </c>
      <c r="H65" s="60">
        <f t="shared" si="2"/>
        <v>6</v>
      </c>
      <c r="I65" s="61">
        <f t="shared" si="1"/>
        <v>0.5</v>
      </c>
      <c r="J65" s="62">
        <v>1</v>
      </c>
    </row>
    <row r="66" spans="1:10" x14ac:dyDescent="0.25">
      <c r="A66" s="60" t="s">
        <v>177</v>
      </c>
      <c r="B66" s="60" t="s">
        <v>133</v>
      </c>
      <c r="C66" s="60"/>
      <c r="D66" s="60"/>
      <c r="E66" s="60">
        <v>1</v>
      </c>
      <c r="F66" s="60">
        <v>5</v>
      </c>
      <c r="G66" s="60"/>
      <c r="H66" s="60">
        <f t="shared" si="2"/>
        <v>6</v>
      </c>
      <c r="I66" s="61">
        <f t="shared" si="1"/>
        <v>0.5</v>
      </c>
      <c r="J66" s="62">
        <v>1</v>
      </c>
    </row>
    <row r="67" spans="1:10" x14ac:dyDescent="0.25">
      <c r="A67" s="60" t="s">
        <v>177</v>
      </c>
      <c r="B67" s="60" t="s">
        <v>170</v>
      </c>
      <c r="C67" s="60"/>
      <c r="D67" s="60"/>
      <c r="E67" s="60">
        <v>1</v>
      </c>
      <c r="F67" s="60">
        <v>5</v>
      </c>
      <c r="G67" s="60"/>
      <c r="H67" s="60">
        <f t="shared" si="2"/>
        <v>6</v>
      </c>
      <c r="I67" s="61">
        <f t="shared" si="1"/>
        <v>0.5</v>
      </c>
      <c r="J67" s="62">
        <v>1</v>
      </c>
    </row>
    <row r="68" spans="1:10" x14ac:dyDescent="0.25">
      <c r="A68" s="60" t="s">
        <v>176</v>
      </c>
      <c r="B68" s="60" t="s">
        <v>153</v>
      </c>
      <c r="C68" s="60"/>
      <c r="D68" s="60"/>
      <c r="E68" s="60">
        <v>1</v>
      </c>
      <c r="F68" s="60">
        <v>4</v>
      </c>
      <c r="G68" s="60"/>
      <c r="H68" s="60">
        <f t="shared" si="2"/>
        <v>5</v>
      </c>
      <c r="I68" s="61">
        <f t="shared" si="1"/>
        <v>0.5</v>
      </c>
      <c r="J68" s="62">
        <v>1</v>
      </c>
    </row>
    <row r="69" spans="1:10" x14ac:dyDescent="0.25">
      <c r="A69" s="60" t="s">
        <v>176</v>
      </c>
      <c r="B69" s="60" t="s">
        <v>129</v>
      </c>
      <c r="C69" s="60"/>
      <c r="D69" s="60"/>
      <c r="E69" s="60">
        <v>1</v>
      </c>
      <c r="F69" s="60">
        <v>3</v>
      </c>
      <c r="G69" s="60">
        <v>1</v>
      </c>
      <c r="H69" s="60">
        <f t="shared" ref="H69:H100" si="3">SUM(C69:G69)</f>
        <v>5</v>
      </c>
      <c r="I69" s="61">
        <f t="shared" si="1"/>
        <v>0.5</v>
      </c>
      <c r="J69" s="62">
        <v>1</v>
      </c>
    </row>
    <row r="70" spans="1:10" x14ac:dyDescent="0.25">
      <c r="A70" s="60" t="s">
        <v>175</v>
      </c>
      <c r="B70" s="60" t="s">
        <v>194</v>
      </c>
      <c r="C70" s="60"/>
      <c r="D70" s="60"/>
      <c r="E70" s="60">
        <v>1</v>
      </c>
      <c r="F70" s="60">
        <v>4</v>
      </c>
      <c r="G70" s="60"/>
      <c r="H70" s="60">
        <f t="shared" si="3"/>
        <v>5</v>
      </c>
      <c r="I70" s="61">
        <f t="shared" ref="I70:I105" si="4">+J70/2</f>
        <v>0.5</v>
      </c>
      <c r="J70" s="62">
        <v>1</v>
      </c>
    </row>
    <row r="71" spans="1:10" x14ac:dyDescent="0.25">
      <c r="A71" s="60" t="s">
        <v>177</v>
      </c>
      <c r="B71" s="60" t="s">
        <v>213</v>
      </c>
      <c r="C71" s="60"/>
      <c r="D71" s="60"/>
      <c r="E71" s="60">
        <v>1</v>
      </c>
      <c r="F71" s="60">
        <v>4</v>
      </c>
      <c r="G71" s="60"/>
      <c r="H71" s="60">
        <f t="shared" si="3"/>
        <v>5</v>
      </c>
      <c r="I71" s="61">
        <f t="shared" si="4"/>
        <v>0.5</v>
      </c>
      <c r="J71" s="62">
        <v>1</v>
      </c>
    </row>
    <row r="72" spans="1:10" x14ac:dyDescent="0.25">
      <c r="A72" s="60" t="s">
        <v>177</v>
      </c>
      <c r="B72" s="60" t="s">
        <v>149</v>
      </c>
      <c r="C72" s="60"/>
      <c r="D72" s="60"/>
      <c r="E72" s="60"/>
      <c r="F72" s="60">
        <v>5</v>
      </c>
      <c r="G72" s="60"/>
      <c r="H72" s="60">
        <f t="shared" si="3"/>
        <v>5</v>
      </c>
      <c r="I72" s="61">
        <f t="shared" si="4"/>
        <v>0.5</v>
      </c>
      <c r="J72" s="62">
        <v>1</v>
      </c>
    </row>
    <row r="73" spans="1:10" x14ac:dyDescent="0.25">
      <c r="A73" s="60" t="s">
        <v>177</v>
      </c>
      <c r="B73" s="60" t="s">
        <v>135</v>
      </c>
      <c r="C73" s="60"/>
      <c r="D73" s="60"/>
      <c r="E73" s="60">
        <v>1</v>
      </c>
      <c r="F73" s="60">
        <v>4</v>
      </c>
      <c r="G73" s="60"/>
      <c r="H73" s="60">
        <f t="shared" si="3"/>
        <v>5</v>
      </c>
      <c r="I73" s="61">
        <f t="shared" si="4"/>
        <v>0.5</v>
      </c>
      <c r="J73" s="62">
        <v>1</v>
      </c>
    </row>
    <row r="74" spans="1:10" x14ac:dyDescent="0.25">
      <c r="A74" s="60" t="s">
        <v>219</v>
      </c>
      <c r="B74" s="60" t="s">
        <v>160</v>
      </c>
      <c r="C74" s="60">
        <v>1</v>
      </c>
      <c r="D74" s="60"/>
      <c r="E74" s="60"/>
      <c r="F74" s="60">
        <v>4</v>
      </c>
      <c r="G74" s="60"/>
      <c r="H74" s="60">
        <f t="shared" si="3"/>
        <v>5</v>
      </c>
      <c r="I74" s="61">
        <f t="shared" si="4"/>
        <v>0.5</v>
      </c>
      <c r="J74" s="62">
        <v>1</v>
      </c>
    </row>
    <row r="75" spans="1:10" x14ac:dyDescent="0.25">
      <c r="A75" s="60" t="s">
        <v>176</v>
      </c>
      <c r="B75" s="60" t="s">
        <v>207</v>
      </c>
      <c r="C75" s="60"/>
      <c r="D75" s="60"/>
      <c r="E75" s="60">
        <v>1</v>
      </c>
      <c r="F75" s="60">
        <v>4</v>
      </c>
      <c r="G75" s="60"/>
      <c r="H75" s="60">
        <f t="shared" si="3"/>
        <v>5</v>
      </c>
      <c r="I75" s="61">
        <f t="shared" si="4"/>
        <v>0.5</v>
      </c>
      <c r="J75" s="62">
        <v>1</v>
      </c>
    </row>
    <row r="76" spans="1:10" x14ac:dyDescent="0.25">
      <c r="A76" s="60" t="s">
        <v>177</v>
      </c>
      <c r="B76" s="60" t="s">
        <v>138</v>
      </c>
      <c r="C76" s="60"/>
      <c r="D76" s="60"/>
      <c r="E76" s="60">
        <v>1</v>
      </c>
      <c r="F76" s="60">
        <v>4</v>
      </c>
      <c r="G76" s="60"/>
      <c r="H76" s="60">
        <f t="shared" si="3"/>
        <v>5</v>
      </c>
      <c r="I76" s="61">
        <f t="shared" si="4"/>
        <v>0.5</v>
      </c>
      <c r="J76" s="62">
        <v>1</v>
      </c>
    </row>
    <row r="77" spans="1:10" x14ac:dyDescent="0.25">
      <c r="A77" s="60" t="s">
        <v>176</v>
      </c>
      <c r="B77" s="60" t="s">
        <v>168</v>
      </c>
      <c r="C77" s="60"/>
      <c r="D77" s="60"/>
      <c r="E77" s="60">
        <v>1</v>
      </c>
      <c r="F77" s="60">
        <v>4</v>
      </c>
      <c r="G77" s="60"/>
      <c r="H77" s="60">
        <f t="shared" si="3"/>
        <v>5</v>
      </c>
      <c r="I77" s="61">
        <f t="shared" si="4"/>
        <v>0.5</v>
      </c>
      <c r="J77" s="62">
        <v>1</v>
      </c>
    </row>
    <row r="78" spans="1:10" x14ac:dyDescent="0.25">
      <c r="A78" s="60" t="s">
        <v>176</v>
      </c>
      <c r="B78" s="60" t="s">
        <v>209</v>
      </c>
      <c r="C78" s="60"/>
      <c r="D78" s="60"/>
      <c r="E78" s="60">
        <v>2</v>
      </c>
      <c r="F78" s="60">
        <v>2</v>
      </c>
      <c r="G78" s="60">
        <v>1</v>
      </c>
      <c r="H78" s="60">
        <f t="shared" si="3"/>
        <v>5</v>
      </c>
      <c r="I78" s="61">
        <f t="shared" si="4"/>
        <v>0.5</v>
      </c>
      <c r="J78" s="62">
        <v>1</v>
      </c>
    </row>
    <row r="79" spans="1:10" x14ac:dyDescent="0.25">
      <c r="A79" s="60" t="s">
        <v>219</v>
      </c>
      <c r="B79" s="60" t="s">
        <v>128</v>
      </c>
      <c r="C79" s="60"/>
      <c r="D79" s="60"/>
      <c r="E79" s="60">
        <v>1</v>
      </c>
      <c r="F79" s="60">
        <v>3</v>
      </c>
      <c r="G79" s="60"/>
      <c r="H79" s="60">
        <f t="shared" si="3"/>
        <v>4</v>
      </c>
      <c r="I79" s="61">
        <f t="shared" si="4"/>
        <v>0.5</v>
      </c>
      <c r="J79" s="62">
        <v>1</v>
      </c>
    </row>
    <row r="80" spans="1:10" x14ac:dyDescent="0.25">
      <c r="A80" s="60" t="s">
        <v>176</v>
      </c>
      <c r="B80" s="60" t="s">
        <v>203</v>
      </c>
      <c r="C80" s="60"/>
      <c r="D80" s="60"/>
      <c r="E80" s="60">
        <v>1</v>
      </c>
      <c r="F80" s="60">
        <v>3</v>
      </c>
      <c r="G80" s="60"/>
      <c r="H80" s="60">
        <f t="shared" si="3"/>
        <v>4</v>
      </c>
      <c r="I80" s="61">
        <f t="shared" si="4"/>
        <v>0.5</v>
      </c>
      <c r="J80" s="62">
        <v>1</v>
      </c>
    </row>
    <row r="81" spans="1:10" x14ac:dyDescent="0.25">
      <c r="A81" s="60" t="s">
        <v>219</v>
      </c>
      <c r="B81" s="60" t="s">
        <v>152</v>
      </c>
      <c r="C81" s="60"/>
      <c r="D81" s="60"/>
      <c r="E81" s="60">
        <v>1</v>
      </c>
      <c r="F81" s="60">
        <v>2</v>
      </c>
      <c r="G81" s="60">
        <v>1</v>
      </c>
      <c r="H81" s="60">
        <f t="shared" si="3"/>
        <v>4</v>
      </c>
      <c r="I81" s="61">
        <f t="shared" si="4"/>
        <v>0.5</v>
      </c>
      <c r="J81" s="62">
        <v>1</v>
      </c>
    </row>
    <row r="82" spans="1:10" x14ac:dyDescent="0.25">
      <c r="A82" s="60" t="s">
        <v>176</v>
      </c>
      <c r="B82" s="60" t="s">
        <v>163</v>
      </c>
      <c r="C82" s="60"/>
      <c r="D82" s="60"/>
      <c r="E82" s="60">
        <v>1</v>
      </c>
      <c r="F82" s="60">
        <v>3</v>
      </c>
      <c r="G82" s="60"/>
      <c r="H82" s="60">
        <f t="shared" si="3"/>
        <v>4</v>
      </c>
      <c r="I82" s="61">
        <f t="shared" si="4"/>
        <v>0.5</v>
      </c>
      <c r="J82" s="62">
        <v>1</v>
      </c>
    </row>
    <row r="83" spans="1:10" x14ac:dyDescent="0.25">
      <c r="A83" s="60" t="s">
        <v>219</v>
      </c>
      <c r="B83" s="60" t="s">
        <v>223</v>
      </c>
      <c r="C83" s="60"/>
      <c r="D83" s="60"/>
      <c r="E83" s="60">
        <v>1</v>
      </c>
      <c r="F83" s="60">
        <v>3</v>
      </c>
      <c r="G83" s="60"/>
      <c r="H83" s="60">
        <f t="shared" si="3"/>
        <v>4</v>
      </c>
      <c r="I83" s="61">
        <f t="shared" si="4"/>
        <v>0.5</v>
      </c>
      <c r="J83" s="62">
        <v>1</v>
      </c>
    </row>
    <row r="84" spans="1:10" x14ac:dyDescent="0.25">
      <c r="A84" s="60" t="s">
        <v>215</v>
      </c>
      <c r="B84" s="60" t="s">
        <v>216</v>
      </c>
      <c r="C84" s="60"/>
      <c r="D84" s="60"/>
      <c r="E84" s="60">
        <v>1</v>
      </c>
      <c r="F84" s="60">
        <v>3</v>
      </c>
      <c r="G84" s="60"/>
      <c r="H84" s="60">
        <f t="shared" si="3"/>
        <v>4</v>
      </c>
      <c r="I84" s="61">
        <f t="shared" si="4"/>
        <v>0.5</v>
      </c>
      <c r="J84" s="62">
        <v>1</v>
      </c>
    </row>
    <row r="85" spans="1:10" x14ac:dyDescent="0.25">
      <c r="A85" s="60" t="s">
        <v>219</v>
      </c>
      <c r="B85" s="60" t="s">
        <v>157</v>
      </c>
      <c r="C85" s="60"/>
      <c r="D85" s="60"/>
      <c r="E85" s="60"/>
      <c r="F85" s="60">
        <v>4</v>
      </c>
      <c r="G85" s="60"/>
      <c r="H85" s="60">
        <f t="shared" si="3"/>
        <v>4</v>
      </c>
      <c r="I85" s="61">
        <f t="shared" si="4"/>
        <v>0.5</v>
      </c>
      <c r="J85" s="62">
        <v>1</v>
      </c>
    </row>
    <row r="86" spans="1:10" x14ac:dyDescent="0.25">
      <c r="A86" s="60" t="s">
        <v>177</v>
      </c>
      <c r="B86" s="60" t="s">
        <v>148</v>
      </c>
      <c r="C86" s="60"/>
      <c r="D86" s="60"/>
      <c r="E86" s="60"/>
      <c r="F86" s="60">
        <v>4</v>
      </c>
      <c r="G86" s="60"/>
      <c r="H86" s="60">
        <f t="shared" si="3"/>
        <v>4</v>
      </c>
      <c r="I86" s="61">
        <f t="shared" si="4"/>
        <v>0.5</v>
      </c>
      <c r="J86" s="62">
        <v>1</v>
      </c>
    </row>
    <row r="87" spans="1:10" x14ac:dyDescent="0.25">
      <c r="A87" s="60" t="s">
        <v>219</v>
      </c>
      <c r="B87" s="60" t="s">
        <v>159</v>
      </c>
      <c r="C87" s="60"/>
      <c r="D87" s="60"/>
      <c r="E87" s="60">
        <v>1</v>
      </c>
      <c r="F87" s="60">
        <v>3</v>
      </c>
      <c r="G87" s="60"/>
      <c r="H87" s="60">
        <f t="shared" si="3"/>
        <v>4</v>
      </c>
      <c r="I87" s="61">
        <f t="shared" si="4"/>
        <v>0.5</v>
      </c>
      <c r="J87" s="62">
        <v>1</v>
      </c>
    </row>
    <row r="88" spans="1:10" x14ac:dyDescent="0.25">
      <c r="A88" s="60" t="s">
        <v>176</v>
      </c>
      <c r="B88" s="60" t="s">
        <v>206</v>
      </c>
      <c r="C88" s="60"/>
      <c r="D88" s="60"/>
      <c r="E88" s="60">
        <v>1</v>
      </c>
      <c r="F88" s="60">
        <v>3</v>
      </c>
      <c r="G88" s="60"/>
      <c r="H88" s="60">
        <f t="shared" si="3"/>
        <v>4</v>
      </c>
      <c r="I88" s="61">
        <f t="shared" si="4"/>
        <v>0.5</v>
      </c>
      <c r="J88" s="62">
        <v>1</v>
      </c>
    </row>
    <row r="89" spans="1:10" x14ac:dyDescent="0.25">
      <c r="A89" s="60" t="s">
        <v>175</v>
      </c>
      <c r="B89" s="60" t="s">
        <v>154</v>
      </c>
      <c r="C89" s="60"/>
      <c r="D89" s="60"/>
      <c r="E89" s="60">
        <v>1</v>
      </c>
      <c r="F89" s="60">
        <v>3</v>
      </c>
      <c r="G89" s="60"/>
      <c r="H89" s="60">
        <f t="shared" si="3"/>
        <v>4</v>
      </c>
      <c r="I89" s="61">
        <f t="shared" si="4"/>
        <v>0.5</v>
      </c>
      <c r="J89" s="62">
        <v>1</v>
      </c>
    </row>
    <row r="90" spans="1:10" x14ac:dyDescent="0.25">
      <c r="A90" s="60" t="s">
        <v>176</v>
      </c>
      <c r="B90" s="60" t="s">
        <v>145</v>
      </c>
      <c r="C90" s="60"/>
      <c r="D90" s="60"/>
      <c r="E90" s="60">
        <v>1</v>
      </c>
      <c r="F90" s="60">
        <v>2</v>
      </c>
      <c r="G90" s="60">
        <v>1</v>
      </c>
      <c r="H90" s="60">
        <f t="shared" si="3"/>
        <v>4</v>
      </c>
      <c r="I90" s="61">
        <f t="shared" si="4"/>
        <v>0.5</v>
      </c>
      <c r="J90" s="62">
        <v>1</v>
      </c>
    </row>
    <row r="91" spans="1:10" x14ac:dyDescent="0.25">
      <c r="A91" s="60" t="s">
        <v>219</v>
      </c>
      <c r="B91" s="60" t="s">
        <v>130</v>
      </c>
      <c r="C91" s="60"/>
      <c r="D91" s="60"/>
      <c r="E91" s="60">
        <v>1</v>
      </c>
      <c r="F91" s="60">
        <v>3</v>
      </c>
      <c r="G91" s="60"/>
      <c r="H91" s="60">
        <f t="shared" si="3"/>
        <v>4</v>
      </c>
      <c r="I91" s="61">
        <f t="shared" si="4"/>
        <v>0.5</v>
      </c>
      <c r="J91" s="62">
        <v>1</v>
      </c>
    </row>
    <row r="92" spans="1:10" x14ac:dyDescent="0.25">
      <c r="A92" s="60" t="s">
        <v>177</v>
      </c>
      <c r="B92" s="60" t="s">
        <v>121</v>
      </c>
      <c r="C92" s="60"/>
      <c r="D92" s="60"/>
      <c r="E92" s="60"/>
      <c r="F92" s="60">
        <v>4</v>
      </c>
      <c r="G92" s="60"/>
      <c r="H92" s="60">
        <f t="shared" si="3"/>
        <v>4</v>
      </c>
      <c r="I92" s="61">
        <f t="shared" si="4"/>
        <v>0.5</v>
      </c>
      <c r="J92" s="62">
        <v>1</v>
      </c>
    </row>
    <row r="93" spans="1:10" x14ac:dyDescent="0.25">
      <c r="A93" s="60" t="s">
        <v>177</v>
      </c>
      <c r="B93" s="60" t="s">
        <v>212</v>
      </c>
      <c r="C93" s="60"/>
      <c r="D93" s="60"/>
      <c r="E93" s="60"/>
      <c r="F93" s="60">
        <v>4</v>
      </c>
      <c r="G93" s="60"/>
      <c r="H93" s="60">
        <f t="shared" si="3"/>
        <v>4</v>
      </c>
      <c r="I93" s="61">
        <f t="shared" si="4"/>
        <v>0.5</v>
      </c>
      <c r="J93" s="62">
        <v>1</v>
      </c>
    </row>
    <row r="94" spans="1:10" x14ac:dyDescent="0.25">
      <c r="A94" s="60" t="s">
        <v>215</v>
      </c>
      <c r="B94" s="60" t="s">
        <v>217</v>
      </c>
      <c r="C94" s="60"/>
      <c r="D94" s="60"/>
      <c r="E94" s="60">
        <v>1</v>
      </c>
      <c r="F94" s="60">
        <v>3</v>
      </c>
      <c r="G94" s="60"/>
      <c r="H94" s="60">
        <f t="shared" si="3"/>
        <v>4</v>
      </c>
      <c r="I94" s="61">
        <f t="shared" si="4"/>
        <v>0.5</v>
      </c>
      <c r="J94" s="62">
        <v>1</v>
      </c>
    </row>
    <row r="95" spans="1:10" x14ac:dyDescent="0.25">
      <c r="A95" s="60" t="s">
        <v>215</v>
      </c>
      <c r="B95" s="60" t="s">
        <v>218</v>
      </c>
      <c r="C95" s="60"/>
      <c r="D95" s="60"/>
      <c r="E95" s="60">
        <v>1</v>
      </c>
      <c r="F95" s="60">
        <v>3</v>
      </c>
      <c r="G95" s="60"/>
      <c r="H95" s="60">
        <f t="shared" si="3"/>
        <v>4</v>
      </c>
      <c r="I95" s="61">
        <f t="shared" si="4"/>
        <v>0.5</v>
      </c>
      <c r="J95" s="62">
        <v>1</v>
      </c>
    </row>
    <row r="96" spans="1:10" x14ac:dyDescent="0.25">
      <c r="A96" s="60" t="s">
        <v>215</v>
      </c>
      <c r="B96" s="60" t="s">
        <v>127</v>
      </c>
      <c r="C96" s="60"/>
      <c r="D96" s="60"/>
      <c r="E96" s="60">
        <v>1</v>
      </c>
      <c r="F96" s="60">
        <v>3</v>
      </c>
      <c r="G96" s="60"/>
      <c r="H96" s="60">
        <f t="shared" si="3"/>
        <v>4</v>
      </c>
      <c r="I96" s="61">
        <f t="shared" si="4"/>
        <v>0.5</v>
      </c>
      <c r="J96" s="62">
        <v>1</v>
      </c>
    </row>
    <row r="97" spans="1:11" x14ac:dyDescent="0.25">
      <c r="A97" s="60" t="s">
        <v>176</v>
      </c>
      <c r="B97" s="60" t="s">
        <v>112</v>
      </c>
      <c r="C97" s="60"/>
      <c r="D97" s="60"/>
      <c r="E97" s="60">
        <v>1</v>
      </c>
      <c r="F97" s="60">
        <v>2</v>
      </c>
      <c r="G97" s="60">
        <v>1</v>
      </c>
      <c r="H97" s="60">
        <f t="shared" si="3"/>
        <v>4</v>
      </c>
      <c r="I97" s="61">
        <f t="shared" si="4"/>
        <v>0.5</v>
      </c>
      <c r="J97" s="62">
        <v>1</v>
      </c>
    </row>
    <row r="98" spans="1:11" x14ac:dyDescent="0.25">
      <c r="A98" s="60" t="s">
        <v>219</v>
      </c>
      <c r="B98" s="60" t="s">
        <v>158</v>
      </c>
      <c r="C98" s="60"/>
      <c r="D98" s="60"/>
      <c r="E98" s="60"/>
      <c r="F98" s="60">
        <v>3</v>
      </c>
      <c r="G98" s="60"/>
      <c r="H98" s="60">
        <f t="shared" si="3"/>
        <v>3</v>
      </c>
      <c r="I98" s="61">
        <f t="shared" si="4"/>
        <v>0.5</v>
      </c>
      <c r="J98" s="62">
        <v>1</v>
      </c>
    </row>
    <row r="99" spans="1:11" x14ac:dyDescent="0.25">
      <c r="A99" s="60" t="s">
        <v>176</v>
      </c>
      <c r="B99" s="60" t="s">
        <v>202</v>
      </c>
      <c r="C99" s="60"/>
      <c r="D99" s="60"/>
      <c r="E99" s="60">
        <v>1</v>
      </c>
      <c r="F99" s="60">
        <v>2</v>
      </c>
      <c r="G99" s="60"/>
      <c r="H99" s="60">
        <f t="shared" si="3"/>
        <v>3</v>
      </c>
      <c r="I99" s="61">
        <f t="shared" si="4"/>
        <v>0.5</v>
      </c>
      <c r="J99" s="62">
        <v>1</v>
      </c>
    </row>
    <row r="100" spans="1:11" x14ac:dyDescent="0.25">
      <c r="A100" s="60" t="s">
        <v>176</v>
      </c>
      <c r="B100" s="60" t="s">
        <v>118</v>
      </c>
      <c r="C100" s="60"/>
      <c r="D100" s="60"/>
      <c r="E100" s="60">
        <v>1</v>
      </c>
      <c r="F100" s="60">
        <v>2</v>
      </c>
      <c r="G100" s="60"/>
      <c r="H100" s="60">
        <f t="shared" si="3"/>
        <v>3</v>
      </c>
      <c r="I100" s="61">
        <f t="shared" si="4"/>
        <v>0.5</v>
      </c>
      <c r="J100" s="62">
        <v>1</v>
      </c>
    </row>
    <row r="101" spans="1:11" x14ac:dyDescent="0.25">
      <c r="A101" s="60" t="s">
        <v>176</v>
      </c>
      <c r="B101" s="60" t="s">
        <v>204</v>
      </c>
      <c r="C101" s="60"/>
      <c r="D101" s="60"/>
      <c r="E101" s="60">
        <v>1</v>
      </c>
      <c r="F101" s="60">
        <v>2</v>
      </c>
      <c r="G101" s="60"/>
      <c r="H101" s="60">
        <f t="shared" ref="H101:H105" si="5">SUM(C101:G101)</f>
        <v>3</v>
      </c>
      <c r="I101" s="61">
        <f t="shared" si="4"/>
        <v>0.5</v>
      </c>
      <c r="J101" s="62">
        <v>1</v>
      </c>
    </row>
    <row r="102" spans="1:11" x14ac:dyDescent="0.25">
      <c r="A102" s="60" t="s">
        <v>219</v>
      </c>
      <c r="B102" s="60" t="s">
        <v>155</v>
      </c>
      <c r="C102" s="60"/>
      <c r="D102" s="60"/>
      <c r="E102" s="60"/>
      <c r="F102" s="60">
        <v>3</v>
      </c>
      <c r="G102" s="60"/>
      <c r="H102" s="60">
        <f t="shared" si="5"/>
        <v>3</v>
      </c>
      <c r="I102" s="61">
        <f t="shared" si="4"/>
        <v>0.5</v>
      </c>
      <c r="J102" s="62">
        <v>1</v>
      </c>
    </row>
    <row r="103" spans="1:11" x14ac:dyDescent="0.25">
      <c r="A103" s="60" t="s">
        <v>219</v>
      </c>
      <c r="B103" s="60" t="s">
        <v>140</v>
      </c>
      <c r="C103" s="60"/>
      <c r="D103" s="60"/>
      <c r="E103" s="60"/>
      <c r="F103" s="60">
        <v>3</v>
      </c>
      <c r="G103" s="60"/>
      <c r="H103" s="60">
        <f t="shared" si="5"/>
        <v>3</v>
      </c>
      <c r="I103" s="61">
        <f t="shared" si="4"/>
        <v>0.5</v>
      </c>
      <c r="J103" s="62">
        <v>1</v>
      </c>
    </row>
    <row r="104" spans="1:11" x14ac:dyDescent="0.25">
      <c r="A104" s="60" t="s">
        <v>176</v>
      </c>
      <c r="B104" s="60" t="s">
        <v>143</v>
      </c>
      <c r="C104" s="60"/>
      <c r="D104" s="60"/>
      <c r="E104" s="60">
        <v>1</v>
      </c>
      <c r="F104" s="60">
        <v>2</v>
      </c>
      <c r="G104" s="60"/>
      <c r="H104" s="60">
        <f t="shared" si="5"/>
        <v>3</v>
      </c>
      <c r="I104" s="61">
        <f t="shared" si="4"/>
        <v>0.5</v>
      </c>
      <c r="J104" s="62">
        <v>1</v>
      </c>
    </row>
    <row r="105" spans="1:11" x14ac:dyDescent="0.25">
      <c r="A105" s="60" t="s">
        <v>176</v>
      </c>
      <c r="B105" s="60" t="s">
        <v>147</v>
      </c>
      <c r="C105" s="60"/>
      <c r="D105" s="60"/>
      <c r="E105" s="60">
        <v>1</v>
      </c>
      <c r="F105" s="60">
        <v>1</v>
      </c>
      <c r="G105" s="60"/>
      <c r="H105" s="60">
        <f t="shared" si="5"/>
        <v>2</v>
      </c>
      <c r="I105" s="61">
        <f t="shared" si="4"/>
        <v>0.5</v>
      </c>
      <c r="J105" s="62">
        <v>1</v>
      </c>
    </row>
    <row r="106" spans="1:11" ht="15.75" thickBot="1" x14ac:dyDescent="0.3">
      <c r="A106" s="85" t="s">
        <v>236</v>
      </c>
      <c r="B106" s="86"/>
      <c r="C106" s="64">
        <v>43</v>
      </c>
      <c r="D106" s="64">
        <v>7</v>
      </c>
      <c r="E106" s="64">
        <v>250</v>
      </c>
      <c r="F106" s="64">
        <v>793</v>
      </c>
      <c r="G106" s="64">
        <v>81</v>
      </c>
      <c r="H106" s="64">
        <f>SUM(H5:H105)</f>
        <v>1185</v>
      </c>
      <c r="J106" s="47"/>
    </row>
    <row r="107" spans="1:11" s="72" customFormat="1" ht="15.75" thickBot="1" x14ac:dyDescent="0.3">
      <c r="A107" s="87" t="s">
        <v>237</v>
      </c>
      <c r="B107" s="88"/>
      <c r="C107" s="67"/>
      <c r="D107" s="68"/>
      <c r="E107" s="68"/>
      <c r="F107" s="68"/>
      <c r="G107" s="68"/>
      <c r="H107" s="68"/>
      <c r="I107" s="68">
        <f>SUM(I5:I106)</f>
        <v>94.5</v>
      </c>
      <c r="J107" s="69">
        <f>SUM(J5:J106)</f>
        <v>189</v>
      </c>
      <c r="K107" s="70"/>
    </row>
  </sheetData>
  <autoFilter ref="A4:J106"/>
  <sortState ref="A5:I106">
    <sortCondition descending="1" ref="H5:H106"/>
  </sortState>
  <mergeCells count="10">
    <mergeCell ref="G3:G4"/>
    <mergeCell ref="H3:H4"/>
    <mergeCell ref="A106:B106"/>
    <mergeCell ref="A107:B107"/>
    <mergeCell ref="E3:E4"/>
    <mergeCell ref="A3:A4"/>
    <mergeCell ref="B3:B4"/>
    <mergeCell ref="C3:C4"/>
    <mergeCell ref="D3:D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 final</vt:lpstr>
      <vt:lpstr>cons.publicidad</vt:lpstr>
    </vt:vector>
  </TitlesOfParts>
  <Company>Metro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DAGORRET</dc:creator>
  <cp:lastModifiedBy>NICOLE FRANCO</cp:lastModifiedBy>
  <dcterms:created xsi:type="dcterms:W3CDTF">2014-02-26T18:38:39Z</dcterms:created>
  <dcterms:modified xsi:type="dcterms:W3CDTF">2014-04-30T19:29:29Z</dcterms:modified>
</cp:coreProperties>
</file>