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0" windowWidth="15570" windowHeight="7305"/>
  </bookViews>
  <sheets>
    <sheet name="FORMULARIO 14" sheetId="2" r:id="rId1"/>
  </sheets>
  <calcPr calcId="125725"/>
</workbook>
</file>

<file path=xl/calcChain.xml><?xml version="1.0" encoding="utf-8"?>
<calcChain xmlns="http://schemas.openxmlformats.org/spreadsheetml/2006/main">
  <c r="H7" i="2"/>
  <c r="H27"/>
  <c r="H25"/>
  <c r="H23"/>
  <c r="H22"/>
  <c r="H20"/>
  <c r="H18"/>
  <c r="H17"/>
  <c r="H16"/>
  <c r="H15"/>
  <c r="H13"/>
  <c r="H12"/>
  <c r="H10"/>
  <c r="H9"/>
  <c r="H6"/>
  <c r="H32"/>
  <c r="H47" l="1"/>
  <c r="H63" l="1"/>
  <c r="H62"/>
  <c r="H61"/>
  <c r="H60"/>
  <c r="H59"/>
  <c r="H58"/>
  <c r="H64" l="1"/>
  <c r="H67" s="1"/>
  <c r="H34"/>
  <c r="H35" s="1"/>
  <c r="H31"/>
  <c r="H30"/>
  <c r="H28"/>
  <c r="H36" l="1"/>
  <c r="H39" s="1"/>
  <c r="H66"/>
  <c r="H68" s="1"/>
  <c r="H70" s="1"/>
  <c r="H38" l="1"/>
  <c r="H40" s="1"/>
  <c r="H42" s="1"/>
  <c r="H49" s="1"/>
</calcChain>
</file>

<file path=xl/comments1.xml><?xml version="1.0" encoding="utf-8"?>
<comments xmlns="http://schemas.openxmlformats.org/spreadsheetml/2006/main">
  <authors>
    <author>Ignacio Bravo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Ignacio Bravo:</t>
        </r>
        <r>
          <rPr>
            <sz val="9"/>
            <color indexed="81"/>
            <rFont val="Tahoma"/>
            <family val="2"/>
          </rPr>
          <t xml:space="preserve">
Favor no modificar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Ignacio Bravo:</t>
        </r>
        <r>
          <rPr>
            <sz val="9"/>
            <color indexed="81"/>
            <rFont val="Tahoma"/>
            <family val="2"/>
          </rPr>
          <t xml:space="preserve">
Favor no modificar
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Ignacio Bravo:</t>
        </r>
        <r>
          <rPr>
            <sz val="9"/>
            <color indexed="81"/>
            <rFont val="Tahoma"/>
            <family val="2"/>
          </rPr>
          <t xml:space="preserve">
Favor no modificar
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Ignacio Bravo:</t>
        </r>
        <r>
          <rPr>
            <sz val="9"/>
            <color indexed="81"/>
            <rFont val="Tahoma"/>
            <family val="2"/>
          </rPr>
          <t xml:space="preserve">
Favor no modificar
</t>
        </r>
      </text>
    </comment>
  </commentList>
</comments>
</file>

<file path=xl/sharedStrings.xml><?xml version="1.0" encoding="utf-8"?>
<sst xmlns="http://schemas.openxmlformats.org/spreadsheetml/2006/main" count="194" uniqueCount="118">
  <si>
    <t>%</t>
  </si>
  <si>
    <t>Utilidades</t>
  </si>
  <si>
    <t>Gastos Generales</t>
  </si>
  <si>
    <t>HH</t>
  </si>
  <si>
    <t>IJ</t>
  </si>
  <si>
    <t>Dibujante</t>
  </si>
  <si>
    <t>IM</t>
  </si>
  <si>
    <t>Arquitecto</t>
  </si>
  <si>
    <t>B.1</t>
  </si>
  <si>
    <t xml:space="preserve"> -</t>
  </si>
  <si>
    <t>A.7.1</t>
  </si>
  <si>
    <t>A.7</t>
  </si>
  <si>
    <t>IS</t>
  </si>
  <si>
    <t>A.6.2</t>
  </si>
  <si>
    <t>A.6.1</t>
  </si>
  <si>
    <t>A.6</t>
  </si>
  <si>
    <t>M</t>
  </si>
  <si>
    <t>A.5.1</t>
  </si>
  <si>
    <t>Arquitectura</t>
  </si>
  <si>
    <t>A.5</t>
  </si>
  <si>
    <t>Dibujantes Sanitario</t>
  </si>
  <si>
    <t>A.4.4</t>
  </si>
  <si>
    <t>Dibujantes Electrico</t>
  </si>
  <si>
    <t>A.4.3</t>
  </si>
  <si>
    <t>Dibujantes Estructural</t>
  </si>
  <si>
    <t>A.4.2</t>
  </si>
  <si>
    <t>Dibujante Arquitectura</t>
  </si>
  <si>
    <t>A.4.1</t>
  </si>
  <si>
    <t>Dibujantes</t>
  </si>
  <si>
    <t>A.4</t>
  </si>
  <si>
    <t>Ingeniero Civil Eléctrico</t>
  </si>
  <si>
    <t>A.3.2</t>
  </si>
  <si>
    <t>A.3.1</t>
  </si>
  <si>
    <t>Electricidad</t>
  </si>
  <si>
    <t>A.3</t>
  </si>
  <si>
    <t>Ingeniero Civil Estructural</t>
  </si>
  <si>
    <t>A.2.2</t>
  </si>
  <si>
    <t>A.2.1</t>
  </si>
  <si>
    <t>Estructuras</t>
  </si>
  <si>
    <t>A.2</t>
  </si>
  <si>
    <t>Ingeniero Civil en OOCC</t>
  </si>
  <si>
    <t>A.1.2</t>
  </si>
  <si>
    <t>A.1.1</t>
  </si>
  <si>
    <t xml:space="preserve">Obras Civiles </t>
  </si>
  <si>
    <t>A.1</t>
  </si>
  <si>
    <t>A. Desarrollo de Proyectos</t>
  </si>
  <si>
    <t>Coordinador Consultoría</t>
  </si>
  <si>
    <t>I. PROFESIONALES</t>
  </si>
  <si>
    <t>UNID.</t>
  </si>
  <si>
    <t>Perfil</t>
  </si>
  <si>
    <t>DESIGNACIÓN</t>
  </si>
  <si>
    <t>Sanitario</t>
  </si>
  <si>
    <t>Ingeniero Sanitario</t>
  </si>
  <si>
    <t>A.8</t>
  </si>
  <si>
    <t>A.8.1</t>
  </si>
  <si>
    <t>UF</t>
  </si>
  <si>
    <t>SUB TOTAL A</t>
  </si>
  <si>
    <t>Especialista Climatización y Ventilación</t>
  </si>
  <si>
    <t>Ingeniero Especialista</t>
  </si>
  <si>
    <t>B.2</t>
  </si>
  <si>
    <t>C.1</t>
  </si>
  <si>
    <t xml:space="preserve">Especialista de Iluminación </t>
  </si>
  <si>
    <t>Indicar con una X la condición de impuesto a  aplicar:</t>
  </si>
  <si>
    <t xml:space="preserve">Detalle </t>
  </si>
  <si>
    <t>Condición (Marque solo una alternativa)</t>
  </si>
  <si>
    <t>Afecta a IVA</t>
  </si>
  <si>
    <t>Exenta de Impuestos</t>
  </si>
  <si>
    <t>10% Retención</t>
  </si>
  <si>
    <t>Otro (indique cual)</t>
  </si>
  <si>
    <t>VALOR TOTAL 
SIN IMPUESTO
UF</t>
  </si>
  <si>
    <t>-</t>
  </si>
  <si>
    <t>Supervisión de Obra (Trabajo Nocturno)</t>
  </si>
  <si>
    <t>Otros servicios (Opcionales para Metro S.A.)</t>
  </si>
  <si>
    <t>Nombre del Representante Legal 
del proponente</t>
  </si>
  <si>
    <t>Firma del Representante Legal
del proponente</t>
  </si>
  <si>
    <t>Santiago,  ………………   de ……………………………………………….de 2017</t>
  </si>
  <si>
    <t>SUB TOTAL B</t>
  </si>
  <si>
    <t>SUB TOTAL C</t>
  </si>
  <si>
    <t>SUB TOTAL D</t>
  </si>
  <si>
    <t>D.1.1</t>
  </si>
  <si>
    <t>D.1.2</t>
  </si>
  <si>
    <t>D.1.3</t>
  </si>
  <si>
    <t>D.1.4</t>
  </si>
  <si>
    <t>D.1</t>
  </si>
  <si>
    <t>D.1.5</t>
  </si>
  <si>
    <t>D.1.6</t>
  </si>
  <si>
    <t>C.2</t>
  </si>
  <si>
    <t>Cargo fijo por OT</t>
  </si>
  <si>
    <t>E. Dirección de la Consultoría</t>
  </si>
  <si>
    <t>SUB TOTAL E</t>
  </si>
  <si>
    <t>SUB TOTAL A+C+E</t>
  </si>
  <si>
    <t>E.1</t>
  </si>
  <si>
    <t xml:space="preserve">F.1 </t>
  </si>
  <si>
    <t>F.2</t>
  </si>
  <si>
    <t>SUB TOTAL F</t>
  </si>
  <si>
    <t>Total I. Profesionales (A+C+E+F)</t>
  </si>
  <si>
    <t>TOTAL GENERAL     (A+B+C+E+F)</t>
  </si>
  <si>
    <t>F. Gastos generales y utilidades (Expresado como % sobre A+C+E)</t>
  </si>
  <si>
    <t>(1) Cantidad de HH referenciales</t>
  </si>
  <si>
    <t>B. Servicio de Desarrollo Estudios Reembolsables (3)</t>
  </si>
  <si>
    <t xml:space="preserve">G.1 </t>
  </si>
  <si>
    <t>G.2</t>
  </si>
  <si>
    <t>SUB TOTAL G</t>
  </si>
  <si>
    <t>(1) Cantidad de HH referenciales (no modificar)</t>
  </si>
  <si>
    <t>(2) Cantidad de HH minimas definidas por Metro (no modificar)</t>
  </si>
  <si>
    <t>HH (2)</t>
  </si>
  <si>
    <t>HH (1)</t>
  </si>
  <si>
    <t>Cantidad HH</t>
  </si>
  <si>
    <t>(completar)</t>
  </si>
  <si>
    <t>(no modificar)</t>
  </si>
  <si>
    <t xml:space="preserve">C. Servicio de Apoyo Staff Metro </t>
  </si>
  <si>
    <t>TOTAL OPCIONAL     (D+G)</t>
  </si>
  <si>
    <t>Estudios reembolsables</t>
  </si>
  <si>
    <t>(3) Valores definidos por Metro</t>
  </si>
  <si>
    <t>II. PROFESIONALES</t>
  </si>
  <si>
    <t>G. GASTOS GENERALES Y UTILIDADES (Expresado como % sobre II.)</t>
  </si>
  <si>
    <t>PRECIO UNITARIO
 SIN IMPUESTO 
UF</t>
  </si>
  <si>
    <t>VALOR TOTAL 
SIN IMPUESTO  
UF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</si>
</sst>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b/>
      <sz val="11"/>
      <color theme="4"/>
      <name val="Calibri"/>
      <family val="2"/>
    </font>
    <font>
      <b/>
      <sz val="11"/>
      <color theme="0"/>
      <name val="Calibri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1"/>
      <color theme="0" tint="-0.499984740745262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6" fillId="0" borderId="4" xfId="0" applyNumberFormat="1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left"/>
    </xf>
    <xf numFmtId="4" fontId="7" fillId="5" borderId="3" xfId="0" applyNumberFormat="1" applyFont="1" applyFill="1" applyBorder="1" applyAlignment="1"/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/>
    <xf numFmtId="0" fontId="9" fillId="3" borderId="4" xfId="0" applyNumberFormat="1" applyFont="1" applyFill="1" applyBorder="1" applyAlignment="1"/>
    <xf numFmtId="0" fontId="7" fillId="3" borderId="3" xfId="0" applyNumberFormat="1" applyFont="1" applyFill="1" applyBorder="1" applyAlignment="1">
      <alignment wrapText="1"/>
    </xf>
    <xf numFmtId="0" fontId="11" fillId="5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justify"/>
    </xf>
    <xf numFmtId="0" fontId="2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/>
    <xf numFmtId="0" fontId="2" fillId="4" borderId="10" xfId="0" applyNumberFormat="1" applyFont="1" applyFill="1" applyBorder="1" applyAlignment="1"/>
    <xf numFmtId="4" fontId="2" fillId="4" borderId="10" xfId="0" applyNumberFormat="1" applyFont="1" applyFill="1" applyBorder="1" applyAlignment="1"/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14" fillId="4" borderId="10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/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0" xfId="0" applyFont="1"/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horizontal="justify"/>
    </xf>
    <xf numFmtId="0" fontId="20" fillId="0" borderId="11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left" vertical="center"/>
    </xf>
    <xf numFmtId="4" fontId="7" fillId="5" borderId="10" xfId="0" applyNumberFormat="1" applyFont="1" applyFill="1" applyBorder="1" applyAlignment="1"/>
    <xf numFmtId="0" fontId="7" fillId="5" borderId="0" xfId="0" applyNumberFormat="1" applyFont="1" applyFill="1" applyBorder="1" applyAlignment="1">
      <alignment horizontal="center"/>
    </xf>
    <xf numFmtId="9" fontId="13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/>
    <xf numFmtId="4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2" fillId="5" borderId="2" xfId="0" applyNumberFormat="1" applyFont="1" applyFill="1" applyBorder="1" applyAlignment="1"/>
    <xf numFmtId="0" fontId="12" fillId="5" borderId="1" xfId="0" applyNumberFormat="1" applyFont="1" applyFill="1" applyBorder="1" applyAlignment="1"/>
    <xf numFmtId="0" fontId="7" fillId="5" borderId="2" xfId="0" applyNumberFormat="1" applyFont="1" applyFill="1" applyBorder="1" applyAlignment="1"/>
    <xf numFmtId="0" fontId="7" fillId="5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/>
    <xf numFmtId="0" fontId="13" fillId="0" borderId="7" xfId="0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7" fillId="5" borderId="3" xfId="0" applyNumberFormat="1" applyFont="1" applyFill="1" applyBorder="1" applyAlignment="1"/>
    <xf numFmtId="4" fontId="24" fillId="6" borderId="12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/>
    </xf>
    <xf numFmtId="2" fontId="9" fillId="3" borderId="4" xfId="0" applyNumberFormat="1" applyFont="1" applyFill="1" applyBorder="1" applyAlignment="1"/>
    <xf numFmtId="0" fontId="7" fillId="3" borderId="4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left"/>
    </xf>
    <xf numFmtId="0" fontId="12" fillId="5" borderId="1" xfId="0" applyNumberFormat="1" applyFont="1" applyFill="1" applyBorder="1" applyAlignment="1">
      <alignment horizontal="left"/>
    </xf>
    <xf numFmtId="0" fontId="2" fillId="7" borderId="9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7" fillId="5" borderId="17" xfId="0" applyNumberFormat="1" applyFont="1" applyFill="1" applyBorder="1" applyAlignment="1">
      <alignment horizontal="left" vertical="center"/>
    </xf>
    <xf numFmtId="0" fontId="7" fillId="5" borderId="18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/>
    </xf>
    <xf numFmtId="0" fontId="7" fillId="5" borderId="1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center"/>
      <protection locked="0"/>
    </xf>
    <xf numFmtId="2" fontId="2" fillId="4" borderId="10" xfId="0" applyNumberFormat="1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2" fontId="2" fillId="4" borderId="10" xfId="0" applyNumberFormat="1" applyFont="1" applyFill="1" applyBorder="1" applyAlignment="1" applyProtection="1">
      <alignment horizontal="left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9" fontId="5" fillId="0" borderId="10" xfId="2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9" fontId="5" fillId="0" borderId="4" xfId="2" applyFont="1" applyFill="1" applyBorder="1" applyProtection="1"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2" fontId="6" fillId="0" borderId="3" xfId="0" applyNumberFormat="1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justify" vertical="top" wrapText="1"/>
      <protection locked="0"/>
    </xf>
  </cellXfs>
  <cellStyles count="3">
    <cellStyle name="Millares 2" xfId="1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"/>
  <sheetViews>
    <sheetView showGridLines="0" tabSelected="1" zoomScale="85" zoomScaleNormal="85" zoomScaleSheetLayoutView="90" workbookViewId="0">
      <pane ySplit="2" topLeftCell="A3" activePane="bottomLeft" state="frozen"/>
      <selection pane="bottomLeft" activeCell="H12" sqref="H12"/>
    </sheetView>
  </sheetViews>
  <sheetFormatPr baseColWidth="10" defaultRowHeight="15"/>
  <cols>
    <col min="2" max="2" width="19.140625" customWidth="1"/>
    <col min="3" max="3" width="37.85546875" bestFit="1" customWidth="1"/>
    <col min="4" max="6" width="13" customWidth="1"/>
    <col min="7" max="7" width="22.7109375" customWidth="1"/>
    <col min="8" max="8" width="22.28515625" customWidth="1"/>
    <col min="10" max="18" width="10.140625" customWidth="1"/>
  </cols>
  <sheetData>
    <row r="2" spans="2:12" ht="38.25">
      <c r="B2" s="75" t="s">
        <v>50</v>
      </c>
      <c r="C2" s="76"/>
      <c r="D2" s="65" t="s">
        <v>49</v>
      </c>
      <c r="E2" s="66" t="s">
        <v>48</v>
      </c>
      <c r="F2" s="65" t="s">
        <v>107</v>
      </c>
      <c r="G2" s="65" t="s">
        <v>116</v>
      </c>
      <c r="H2" s="71" t="s">
        <v>117</v>
      </c>
    </row>
    <row r="3" spans="2:12">
      <c r="B3" s="77" t="s">
        <v>47</v>
      </c>
      <c r="C3" s="78"/>
      <c r="D3" s="3"/>
      <c r="E3" s="3"/>
      <c r="F3" s="3"/>
      <c r="G3" s="3"/>
      <c r="H3" s="4"/>
      <c r="K3" s="16"/>
      <c r="L3" s="16"/>
    </row>
    <row r="4" spans="2:12">
      <c r="B4" s="79" t="s">
        <v>45</v>
      </c>
      <c r="C4" s="80"/>
      <c r="D4" s="80"/>
      <c r="E4" s="8"/>
      <c r="F4" s="61" t="s">
        <v>106</v>
      </c>
      <c r="G4" s="42" t="s">
        <v>108</v>
      </c>
      <c r="H4" s="9"/>
      <c r="J4" s="16"/>
    </row>
    <row r="5" spans="2:12">
      <c r="B5" s="17" t="s">
        <v>44</v>
      </c>
      <c r="C5" s="18" t="s">
        <v>43</v>
      </c>
      <c r="D5" s="17"/>
      <c r="E5" s="17"/>
      <c r="F5" s="20"/>
      <c r="G5" s="21"/>
      <c r="H5" s="22"/>
    </row>
    <row r="6" spans="2:12">
      <c r="B6" s="23" t="s">
        <v>42</v>
      </c>
      <c r="C6" s="24" t="s">
        <v>40</v>
      </c>
      <c r="D6" s="19" t="s">
        <v>12</v>
      </c>
      <c r="E6" s="19" t="s">
        <v>3</v>
      </c>
      <c r="F6" s="19">
        <v>900</v>
      </c>
      <c r="G6" s="96"/>
      <c r="H6" s="97">
        <f>+G6*F6</f>
        <v>0</v>
      </c>
    </row>
    <row r="7" spans="2:12">
      <c r="B7" s="23" t="s">
        <v>41</v>
      </c>
      <c r="C7" s="24" t="s">
        <v>40</v>
      </c>
      <c r="D7" s="19" t="s">
        <v>6</v>
      </c>
      <c r="E7" s="19" t="s">
        <v>3</v>
      </c>
      <c r="F7" s="19">
        <v>1250</v>
      </c>
      <c r="G7" s="96"/>
      <c r="H7" s="97">
        <f>+G7*F7</f>
        <v>0</v>
      </c>
    </row>
    <row r="8" spans="2:12">
      <c r="B8" s="17" t="s">
        <v>39</v>
      </c>
      <c r="C8" s="18" t="s">
        <v>38</v>
      </c>
      <c r="D8" s="25"/>
      <c r="E8" s="25"/>
      <c r="F8" s="25"/>
      <c r="G8" s="98"/>
      <c r="H8" s="99"/>
    </row>
    <row r="9" spans="2:12">
      <c r="B9" s="23" t="s">
        <v>37</v>
      </c>
      <c r="C9" s="24" t="s">
        <v>35</v>
      </c>
      <c r="D9" s="19" t="s">
        <v>12</v>
      </c>
      <c r="E9" s="19" t="s">
        <v>3</v>
      </c>
      <c r="F9" s="19">
        <v>900</v>
      </c>
      <c r="G9" s="96"/>
      <c r="H9" s="97">
        <f>+G9*F9</f>
        <v>0</v>
      </c>
    </row>
    <row r="10" spans="2:12">
      <c r="B10" s="23" t="s">
        <v>36</v>
      </c>
      <c r="C10" s="24" t="s">
        <v>35</v>
      </c>
      <c r="D10" s="19" t="s">
        <v>6</v>
      </c>
      <c r="E10" s="19" t="s">
        <v>3</v>
      </c>
      <c r="F10" s="19">
        <v>1250</v>
      </c>
      <c r="G10" s="96"/>
      <c r="H10" s="97">
        <f>+G10*F10</f>
        <v>0</v>
      </c>
    </row>
    <row r="11" spans="2:12">
      <c r="B11" s="17" t="s">
        <v>34</v>
      </c>
      <c r="C11" s="18" t="s">
        <v>33</v>
      </c>
      <c r="D11" s="25"/>
      <c r="E11" s="25"/>
      <c r="F11" s="25"/>
      <c r="G11" s="98"/>
      <c r="H11" s="99"/>
    </row>
    <row r="12" spans="2:12">
      <c r="B12" s="23" t="s">
        <v>32</v>
      </c>
      <c r="C12" s="24" t="s">
        <v>30</v>
      </c>
      <c r="D12" s="19" t="s">
        <v>6</v>
      </c>
      <c r="E12" s="19" t="s">
        <v>3</v>
      </c>
      <c r="F12" s="19">
        <v>1000</v>
      </c>
      <c r="G12" s="96"/>
      <c r="H12" s="97">
        <f>+G12*F12</f>
        <v>0</v>
      </c>
    </row>
    <row r="13" spans="2:12">
      <c r="B13" s="23" t="s">
        <v>31</v>
      </c>
      <c r="C13" s="24" t="s">
        <v>30</v>
      </c>
      <c r="D13" s="19" t="s">
        <v>4</v>
      </c>
      <c r="E13" s="19" t="s">
        <v>3</v>
      </c>
      <c r="F13" s="19">
        <v>900</v>
      </c>
      <c r="G13" s="96"/>
      <c r="H13" s="97">
        <f>+G13*F13</f>
        <v>0</v>
      </c>
    </row>
    <row r="14" spans="2:12">
      <c r="B14" s="17" t="s">
        <v>29</v>
      </c>
      <c r="C14" s="18" t="s">
        <v>28</v>
      </c>
      <c r="D14" s="26"/>
      <c r="E14" s="26"/>
      <c r="F14" s="26"/>
      <c r="G14" s="100"/>
      <c r="H14" s="101"/>
    </row>
    <row r="15" spans="2:12">
      <c r="B15" s="23" t="s">
        <v>27</v>
      </c>
      <c r="C15" s="24" t="s">
        <v>26</v>
      </c>
      <c r="D15" s="19" t="s">
        <v>9</v>
      </c>
      <c r="E15" s="19" t="s">
        <v>3</v>
      </c>
      <c r="F15" s="19">
        <v>4680</v>
      </c>
      <c r="G15" s="96"/>
      <c r="H15" s="97">
        <f>+G15*F15</f>
        <v>0</v>
      </c>
    </row>
    <row r="16" spans="2:12">
      <c r="B16" s="23" t="s">
        <v>25</v>
      </c>
      <c r="C16" s="24" t="s">
        <v>24</v>
      </c>
      <c r="D16" s="19" t="s">
        <v>9</v>
      </c>
      <c r="E16" s="19" t="s">
        <v>3</v>
      </c>
      <c r="F16" s="19">
        <v>2360</v>
      </c>
      <c r="G16" s="96"/>
      <c r="H16" s="97">
        <f>+G16*F16</f>
        <v>0</v>
      </c>
    </row>
    <row r="17" spans="2:8">
      <c r="B17" s="23" t="s">
        <v>23</v>
      </c>
      <c r="C17" s="24" t="s">
        <v>22</v>
      </c>
      <c r="D17" s="19" t="s">
        <v>9</v>
      </c>
      <c r="E17" s="19" t="s">
        <v>3</v>
      </c>
      <c r="F17" s="19">
        <v>1440</v>
      </c>
      <c r="G17" s="96"/>
      <c r="H17" s="97">
        <f>+G17*F17</f>
        <v>0</v>
      </c>
    </row>
    <row r="18" spans="2:8">
      <c r="B18" s="23" t="s">
        <v>21</v>
      </c>
      <c r="C18" s="24" t="s">
        <v>20</v>
      </c>
      <c r="D18" s="19" t="s">
        <v>9</v>
      </c>
      <c r="E18" s="19" t="s">
        <v>3</v>
      </c>
      <c r="F18" s="19">
        <v>450</v>
      </c>
      <c r="G18" s="96"/>
      <c r="H18" s="97">
        <f>+G18*F18</f>
        <v>0</v>
      </c>
    </row>
    <row r="19" spans="2:8">
      <c r="B19" s="17" t="s">
        <v>19</v>
      </c>
      <c r="C19" s="18" t="s">
        <v>18</v>
      </c>
      <c r="D19" s="26"/>
      <c r="E19" s="26"/>
      <c r="F19" s="26"/>
      <c r="G19" s="100"/>
      <c r="H19" s="101"/>
    </row>
    <row r="20" spans="2:8">
      <c r="B20" s="23" t="s">
        <v>17</v>
      </c>
      <c r="C20" s="24" t="s">
        <v>7</v>
      </c>
      <c r="D20" s="19" t="s">
        <v>16</v>
      </c>
      <c r="E20" s="19" t="s">
        <v>3</v>
      </c>
      <c r="F20" s="19">
        <v>4000</v>
      </c>
      <c r="G20" s="96"/>
      <c r="H20" s="97">
        <f>+G20*F20</f>
        <v>0</v>
      </c>
    </row>
    <row r="21" spans="2:8">
      <c r="B21" s="17" t="s">
        <v>15</v>
      </c>
      <c r="C21" s="18" t="s">
        <v>51</v>
      </c>
      <c r="D21" s="26"/>
      <c r="E21" s="26"/>
      <c r="F21" s="26"/>
      <c r="G21" s="100"/>
      <c r="H21" s="101"/>
    </row>
    <row r="22" spans="2:8">
      <c r="B22" s="23" t="s">
        <v>14</v>
      </c>
      <c r="C22" s="24" t="s">
        <v>52</v>
      </c>
      <c r="D22" s="19" t="s">
        <v>12</v>
      </c>
      <c r="E22" s="19" t="s">
        <v>3</v>
      </c>
      <c r="F22" s="19">
        <v>600</v>
      </c>
      <c r="G22" s="96"/>
      <c r="H22" s="97">
        <f>+G22*F22</f>
        <v>0</v>
      </c>
    </row>
    <row r="23" spans="2:8">
      <c r="B23" s="23" t="s">
        <v>13</v>
      </c>
      <c r="C23" s="24" t="s">
        <v>52</v>
      </c>
      <c r="D23" s="19" t="s">
        <v>6</v>
      </c>
      <c r="E23" s="19" t="s">
        <v>3</v>
      </c>
      <c r="F23" s="19">
        <v>600</v>
      </c>
      <c r="G23" s="96"/>
      <c r="H23" s="97">
        <f>+G23*F23</f>
        <v>0</v>
      </c>
    </row>
    <row r="24" spans="2:8">
      <c r="B24" s="17" t="s">
        <v>11</v>
      </c>
      <c r="C24" s="18" t="s">
        <v>57</v>
      </c>
      <c r="D24" s="26"/>
      <c r="E24" s="26"/>
      <c r="F24" s="26"/>
      <c r="G24" s="100"/>
      <c r="H24" s="101"/>
    </row>
    <row r="25" spans="2:8">
      <c r="B25" s="23" t="s">
        <v>10</v>
      </c>
      <c r="C25" s="27" t="s">
        <v>58</v>
      </c>
      <c r="D25" s="19" t="s">
        <v>6</v>
      </c>
      <c r="E25" s="19" t="s">
        <v>3</v>
      </c>
      <c r="F25" s="19">
        <v>600</v>
      </c>
      <c r="G25" s="96"/>
      <c r="H25" s="97">
        <f>+G25*F25</f>
        <v>0</v>
      </c>
    </row>
    <row r="26" spans="2:8">
      <c r="B26" s="17" t="s">
        <v>53</v>
      </c>
      <c r="C26" s="18" t="s">
        <v>61</v>
      </c>
      <c r="D26" s="26"/>
      <c r="E26" s="26"/>
      <c r="F26" s="26"/>
      <c r="G26" s="100"/>
      <c r="H26" s="101"/>
    </row>
    <row r="27" spans="2:8">
      <c r="B27" s="23" t="s">
        <v>54</v>
      </c>
      <c r="C27" s="27" t="s">
        <v>58</v>
      </c>
      <c r="D27" s="19" t="s">
        <v>6</v>
      </c>
      <c r="E27" s="19" t="s">
        <v>3</v>
      </c>
      <c r="F27" s="19">
        <v>600</v>
      </c>
      <c r="G27" s="96"/>
      <c r="H27" s="97">
        <f>+G27*F27</f>
        <v>0</v>
      </c>
    </row>
    <row r="28" spans="2:8">
      <c r="B28" s="72" t="s">
        <v>56</v>
      </c>
      <c r="C28" s="72"/>
      <c r="D28" s="72"/>
      <c r="E28" s="72"/>
      <c r="F28" s="72"/>
      <c r="G28" s="72"/>
      <c r="H28" s="62">
        <f>+SUM(H5:H27)</f>
        <v>0</v>
      </c>
    </row>
    <row r="29" spans="2:8">
      <c r="B29" s="81" t="s">
        <v>110</v>
      </c>
      <c r="C29" s="82"/>
      <c r="D29" s="82"/>
      <c r="E29" s="8"/>
      <c r="F29" s="60" t="s">
        <v>105</v>
      </c>
      <c r="G29" s="42" t="s">
        <v>108</v>
      </c>
      <c r="H29" s="63"/>
    </row>
    <row r="30" spans="2:8">
      <c r="B30" s="31" t="s">
        <v>60</v>
      </c>
      <c r="C30" s="32" t="s">
        <v>5</v>
      </c>
      <c r="D30" s="19" t="s">
        <v>4</v>
      </c>
      <c r="E30" s="19" t="s">
        <v>3</v>
      </c>
      <c r="F30" s="19">
        <v>4320</v>
      </c>
      <c r="G30" s="96"/>
      <c r="H30" s="97">
        <f>+G30*F30</f>
        <v>0</v>
      </c>
    </row>
    <row r="31" spans="2:8">
      <c r="B31" s="23" t="s">
        <v>86</v>
      </c>
      <c r="C31" s="24" t="s">
        <v>7</v>
      </c>
      <c r="D31" s="19" t="s">
        <v>6</v>
      </c>
      <c r="E31" s="19" t="s">
        <v>3</v>
      </c>
      <c r="F31" s="19">
        <v>2160</v>
      </c>
      <c r="G31" s="96"/>
      <c r="H31" s="97">
        <f>+G31*F31</f>
        <v>0</v>
      </c>
    </row>
    <row r="32" spans="2:8">
      <c r="B32" s="72" t="s">
        <v>77</v>
      </c>
      <c r="C32" s="72"/>
      <c r="D32" s="72"/>
      <c r="E32" s="72"/>
      <c r="F32" s="72"/>
      <c r="G32" s="72"/>
      <c r="H32" s="62">
        <f>+SUM(H30:H31)</f>
        <v>0</v>
      </c>
    </row>
    <row r="33" spans="2:8">
      <c r="B33" s="73" t="s">
        <v>88</v>
      </c>
      <c r="C33" s="74"/>
      <c r="D33" s="74"/>
      <c r="E33" s="15"/>
      <c r="F33" s="60"/>
      <c r="G33" s="42" t="s">
        <v>108</v>
      </c>
      <c r="H33" s="9"/>
    </row>
    <row r="34" spans="2:8">
      <c r="B34" s="23" t="s">
        <v>91</v>
      </c>
      <c r="C34" s="24" t="s">
        <v>46</v>
      </c>
      <c r="D34" s="19" t="s">
        <v>12</v>
      </c>
      <c r="E34" s="19" t="s">
        <v>3</v>
      </c>
      <c r="F34" s="19">
        <v>1080</v>
      </c>
      <c r="G34" s="102"/>
      <c r="H34" s="103">
        <f>+G34*F34</f>
        <v>0</v>
      </c>
    </row>
    <row r="35" spans="2:8">
      <c r="B35" s="72" t="s">
        <v>89</v>
      </c>
      <c r="C35" s="72"/>
      <c r="D35" s="72"/>
      <c r="E35" s="72"/>
      <c r="F35" s="72"/>
      <c r="G35" s="72"/>
      <c r="H35" s="48">
        <f>+H34</f>
        <v>0</v>
      </c>
    </row>
    <row r="36" spans="2:8">
      <c r="B36" s="72" t="s">
        <v>90</v>
      </c>
      <c r="C36" s="72"/>
      <c r="D36" s="72"/>
      <c r="E36" s="72"/>
      <c r="F36" s="72"/>
      <c r="G36" s="72"/>
      <c r="H36" s="48">
        <f>+H28+H32+H35</f>
        <v>0</v>
      </c>
    </row>
    <row r="37" spans="2:8" ht="15" customHeight="1">
      <c r="B37" s="51" t="s">
        <v>97</v>
      </c>
      <c r="C37" s="52"/>
      <c r="D37" s="52"/>
      <c r="E37" s="52"/>
      <c r="F37" s="52"/>
      <c r="G37" s="42" t="s">
        <v>108</v>
      </c>
      <c r="H37" s="9"/>
    </row>
    <row r="38" spans="2:8">
      <c r="B38" s="31" t="s">
        <v>92</v>
      </c>
      <c r="C38" s="32" t="s">
        <v>2</v>
      </c>
      <c r="D38" s="31"/>
      <c r="E38" s="49" t="s">
        <v>0</v>
      </c>
      <c r="F38" s="50" t="s">
        <v>70</v>
      </c>
      <c r="G38" s="104"/>
      <c r="H38" s="105">
        <f>+(H36)*G38</f>
        <v>0</v>
      </c>
    </row>
    <row r="39" spans="2:8">
      <c r="B39" s="31" t="s">
        <v>93</v>
      </c>
      <c r="C39" s="32" t="s">
        <v>1</v>
      </c>
      <c r="D39" s="31"/>
      <c r="E39" s="49" t="s">
        <v>0</v>
      </c>
      <c r="F39" s="31" t="s">
        <v>70</v>
      </c>
      <c r="G39" s="104"/>
      <c r="H39" s="103">
        <f>+(H36)*G39</f>
        <v>0</v>
      </c>
    </row>
    <row r="40" spans="2:8">
      <c r="B40" s="85" t="s">
        <v>94</v>
      </c>
      <c r="C40" s="86"/>
      <c r="D40" s="86"/>
      <c r="E40" s="86"/>
      <c r="F40" s="86"/>
      <c r="G40" s="87"/>
      <c r="H40" s="46">
        <f>+H39+H38</f>
        <v>0</v>
      </c>
    </row>
    <row r="41" spans="2:8">
      <c r="B41" s="44"/>
      <c r="C41" s="44"/>
      <c r="D41" s="44"/>
      <c r="E41" s="44"/>
      <c r="F41" s="44"/>
      <c r="G41" s="44"/>
      <c r="H41" s="45"/>
    </row>
    <row r="42" spans="2:8">
      <c r="B42" s="72" t="s">
        <v>95</v>
      </c>
      <c r="C42" s="72"/>
      <c r="D42" s="72"/>
      <c r="E42" s="72"/>
      <c r="F42" s="72"/>
      <c r="G42" s="72"/>
      <c r="H42" s="48">
        <f>+H40+H36</f>
        <v>0</v>
      </c>
    </row>
    <row r="43" spans="2:8">
      <c r="B43" s="44"/>
      <c r="C43" s="44"/>
      <c r="D43" s="44"/>
      <c r="E43" s="44"/>
      <c r="F43" s="44"/>
      <c r="G43" s="44"/>
      <c r="H43" s="45"/>
    </row>
    <row r="44" spans="2:8">
      <c r="B44" s="53" t="s">
        <v>99</v>
      </c>
      <c r="C44" s="47"/>
      <c r="D44" s="47"/>
      <c r="E44" s="47"/>
      <c r="F44" s="47"/>
      <c r="G44" s="54" t="s">
        <v>109</v>
      </c>
      <c r="H44" s="41"/>
    </row>
    <row r="45" spans="2:8">
      <c r="B45" s="28" t="s">
        <v>8</v>
      </c>
      <c r="C45" s="24" t="s">
        <v>112</v>
      </c>
      <c r="D45" s="19" t="s">
        <v>9</v>
      </c>
      <c r="E45" s="19" t="s">
        <v>55</v>
      </c>
      <c r="F45" s="19" t="s">
        <v>70</v>
      </c>
      <c r="G45" s="19" t="s">
        <v>70</v>
      </c>
      <c r="H45" s="68">
        <v>1415</v>
      </c>
    </row>
    <row r="46" spans="2:8">
      <c r="B46" s="28" t="s">
        <v>59</v>
      </c>
      <c r="C46" s="24" t="s">
        <v>87</v>
      </c>
      <c r="D46" s="19" t="s">
        <v>9</v>
      </c>
      <c r="E46" s="19" t="s">
        <v>0</v>
      </c>
      <c r="F46" s="19" t="s">
        <v>70</v>
      </c>
      <c r="G46" s="43">
        <v>0.06</v>
      </c>
      <c r="H46" s="68">
        <v>85</v>
      </c>
    </row>
    <row r="47" spans="2:8">
      <c r="B47" s="72" t="s">
        <v>76</v>
      </c>
      <c r="C47" s="72"/>
      <c r="D47" s="72"/>
      <c r="E47" s="72"/>
      <c r="F47" s="72"/>
      <c r="G47" s="72"/>
      <c r="H47" s="48">
        <f>+SUM(H45:H46)</f>
        <v>1500</v>
      </c>
    </row>
    <row r="48" spans="2:8" ht="15.75" thickBot="1">
      <c r="B48" s="44"/>
      <c r="C48" s="44"/>
      <c r="D48" s="44"/>
      <c r="E48" s="44"/>
      <c r="F48" s="44"/>
      <c r="G48" s="44"/>
      <c r="H48" s="45"/>
    </row>
    <row r="49" spans="2:8" ht="30" customHeight="1" thickBot="1">
      <c r="B49" s="93" t="s">
        <v>96</v>
      </c>
      <c r="C49" s="94"/>
      <c r="D49" s="94"/>
      <c r="E49" s="94"/>
      <c r="F49" s="94"/>
      <c r="G49" s="95"/>
      <c r="H49" s="64">
        <f>+H47+H42</f>
        <v>1500</v>
      </c>
    </row>
    <row r="50" spans="2:8">
      <c r="B50" t="s">
        <v>103</v>
      </c>
    </row>
    <row r="51" spans="2:8">
      <c r="B51" t="s">
        <v>104</v>
      </c>
    </row>
    <row r="52" spans="2:8">
      <c r="B52" t="s">
        <v>113</v>
      </c>
    </row>
    <row r="54" spans="2:8" ht="26.25" customHeight="1">
      <c r="B54" s="34" t="s">
        <v>72</v>
      </c>
      <c r="C54" s="35"/>
    </row>
    <row r="55" spans="2:8" ht="38.25">
      <c r="B55" s="89" t="s">
        <v>50</v>
      </c>
      <c r="C55" s="90"/>
      <c r="D55" s="1" t="s">
        <v>49</v>
      </c>
      <c r="E55" s="2" t="s">
        <v>48</v>
      </c>
      <c r="F55" s="1" t="s">
        <v>107</v>
      </c>
      <c r="G55" s="1"/>
      <c r="H55" s="33" t="s">
        <v>69</v>
      </c>
    </row>
    <row r="56" spans="2:8">
      <c r="B56" s="77" t="s">
        <v>114</v>
      </c>
      <c r="C56" s="78"/>
      <c r="D56" s="3"/>
      <c r="E56" s="3"/>
      <c r="F56" s="67" t="s">
        <v>106</v>
      </c>
      <c r="G56" s="67" t="s">
        <v>108</v>
      </c>
      <c r="H56" s="4"/>
    </row>
    <row r="57" spans="2:8">
      <c r="B57" s="17" t="s">
        <v>83</v>
      </c>
      <c r="C57" s="18" t="s">
        <v>71</v>
      </c>
      <c r="D57" s="26"/>
      <c r="E57" s="26"/>
      <c r="F57" s="26"/>
      <c r="G57" s="18"/>
      <c r="H57" s="18"/>
    </row>
    <row r="58" spans="2:8">
      <c r="B58" s="29" t="s">
        <v>79</v>
      </c>
      <c r="C58" s="30" t="s">
        <v>7</v>
      </c>
      <c r="D58" s="19" t="s">
        <v>16</v>
      </c>
      <c r="E58" s="19" t="s">
        <v>3</v>
      </c>
      <c r="F58" s="19">
        <v>350</v>
      </c>
      <c r="G58" s="96"/>
      <c r="H58" s="97">
        <f>+G58*F58</f>
        <v>0</v>
      </c>
    </row>
    <row r="59" spans="2:8">
      <c r="B59" s="29" t="s">
        <v>80</v>
      </c>
      <c r="C59" s="30" t="s">
        <v>30</v>
      </c>
      <c r="D59" s="19" t="s">
        <v>6</v>
      </c>
      <c r="E59" s="19" t="s">
        <v>3</v>
      </c>
      <c r="F59" s="19">
        <v>100</v>
      </c>
      <c r="G59" s="96"/>
      <c r="H59" s="97">
        <f t="shared" ref="H59:H63" si="0">+G59*F59</f>
        <v>0</v>
      </c>
    </row>
    <row r="60" spans="2:8">
      <c r="B60" s="29" t="s">
        <v>81</v>
      </c>
      <c r="C60" s="30" t="s">
        <v>40</v>
      </c>
      <c r="D60" s="19" t="s">
        <v>12</v>
      </c>
      <c r="E60" s="19" t="s">
        <v>3</v>
      </c>
      <c r="F60" s="19">
        <v>100</v>
      </c>
      <c r="G60" s="96"/>
      <c r="H60" s="97">
        <f t="shared" si="0"/>
        <v>0</v>
      </c>
    </row>
    <row r="61" spans="2:8">
      <c r="B61" s="29" t="s">
        <v>82</v>
      </c>
      <c r="C61" s="30" t="s">
        <v>40</v>
      </c>
      <c r="D61" s="19" t="s">
        <v>6</v>
      </c>
      <c r="E61" s="19" t="s">
        <v>3</v>
      </c>
      <c r="F61" s="19">
        <v>100</v>
      </c>
      <c r="G61" s="96"/>
      <c r="H61" s="97">
        <f t="shared" si="0"/>
        <v>0</v>
      </c>
    </row>
    <row r="62" spans="2:8">
      <c r="B62" s="29" t="s">
        <v>84</v>
      </c>
      <c r="C62" s="30" t="s">
        <v>35</v>
      </c>
      <c r="D62" s="19" t="s">
        <v>12</v>
      </c>
      <c r="E62" s="19" t="s">
        <v>3</v>
      </c>
      <c r="F62" s="19">
        <v>100</v>
      </c>
      <c r="G62" s="96"/>
      <c r="H62" s="97">
        <f t="shared" si="0"/>
        <v>0</v>
      </c>
    </row>
    <row r="63" spans="2:8">
      <c r="B63" s="57" t="s">
        <v>85</v>
      </c>
      <c r="C63" s="58" t="s">
        <v>35</v>
      </c>
      <c r="D63" s="59" t="s">
        <v>6</v>
      </c>
      <c r="E63" s="59" t="s">
        <v>3</v>
      </c>
      <c r="F63" s="59">
        <v>100</v>
      </c>
      <c r="G63" s="106"/>
      <c r="H63" s="107">
        <f t="shared" si="0"/>
        <v>0</v>
      </c>
    </row>
    <row r="64" spans="2:8">
      <c r="B64" s="72" t="s">
        <v>78</v>
      </c>
      <c r="C64" s="72"/>
      <c r="D64" s="72"/>
      <c r="E64" s="72"/>
      <c r="F64" s="72"/>
      <c r="G64" s="72"/>
      <c r="H64" s="62">
        <f>SUM(H58:H63)</f>
        <v>0</v>
      </c>
    </row>
    <row r="65" spans="2:11">
      <c r="B65" s="91" t="s">
        <v>115</v>
      </c>
      <c r="C65" s="92"/>
      <c r="D65" s="14"/>
      <c r="E65" s="12"/>
      <c r="F65" s="13"/>
      <c r="G65" s="70" t="s">
        <v>108</v>
      </c>
      <c r="H65" s="69"/>
    </row>
    <row r="66" spans="2:11">
      <c r="B66" s="5" t="s">
        <v>100</v>
      </c>
      <c r="C66" s="6" t="s">
        <v>2</v>
      </c>
      <c r="D66" s="10"/>
      <c r="E66" s="6" t="s">
        <v>0</v>
      </c>
      <c r="F66" s="7"/>
      <c r="G66" s="108"/>
      <c r="H66" s="109">
        <f>+(H64)*G66</f>
        <v>0</v>
      </c>
    </row>
    <row r="67" spans="2:11">
      <c r="B67" s="5" t="s">
        <v>101</v>
      </c>
      <c r="C67" s="6" t="s">
        <v>1</v>
      </c>
      <c r="D67" s="10"/>
      <c r="E67" s="6" t="s">
        <v>0</v>
      </c>
      <c r="F67" s="11"/>
      <c r="G67" s="108"/>
      <c r="H67" s="110">
        <f>+(H64)*G67</f>
        <v>0</v>
      </c>
    </row>
    <row r="68" spans="2:11">
      <c r="B68" s="72" t="s">
        <v>102</v>
      </c>
      <c r="C68" s="72"/>
      <c r="D68" s="72"/>
      <c r="E68" s="72"/>
      <c r="F68" s="72"/>
      <c r="G68" s="72"/>
      <c r="H68" s="48">
        <f>SUM(H66:H67)</f>
        <v>0</v>
      </c>
    </row>
    <row r="69" spans="2:11" ht="15.75" thickBot="1">
      <c r="B69" s="55"/>
      <c r="C69" s="55"/>
      <c r="D69" s="55"/>
      <c r="E69" s="55"/>
      <c r="F69" s="55"/>
      <c r="G69" s="55"/>
      <c r="H69" s="56"/>
    </row>
    <row r="70" spans="2:11" ht="30" customHeight="1" thickBot="1">
      <c r="B70" s="93" t="s">
        <v>111</v>
      </c>
      <c r="C70" s="94"/>
      <c r="D70" s="94"/>
      <c r="E70" s="94"/>
      <c r="F70" s="94"/>
      <c r="G70" s="95"/>
      <c r="H70" s="64">
        <f>H68+H64</f>
        <v>0</v>
      </c>
    </row>
    <row r="71" spans="2:11">
      <c r="B71" t="s">
        <v>98</v>
      </c>
    </row>
    <row r="74" spans="2:11" ht="15.75" thickBot="1">
      <c r="B74" s="88" t="s">
        <v>62</v>
      </c>
      <c r="C74" s="88"/>
    </row>
    <row r="75" spans="2:11" ht="26.25" customHeight="1" thickBot="1">
      <c r="B75" s="38" t="s">
        <v>63</v>
      </c>
      <c r="C75" s="39" t="s">
        <v>64</v>
      </c>
    </row>
    <row r="76" spans="2:11" ht="31.5" customHeight="1" thickBot="1">
      <c r="B76" s="40" t="s">
        <v>65</v>
      </c>
      <c r="C76" s="111"/>
    </row>
    <row r="77" spans="2:11" ht="31.5" customHeight="1" thickBot="1">
      <c r="B77" s="40" t="s">
        <v>66</v>
      </c>
      <c r="C77" s="111"/>
    </row>
    <row r="78" spans="2:11" ht="31.5" customHeight="1" thickBot="1">
      <c r="B78" s="40" t="s">
        <v>67</v>
      </c>
      <c r="C78" s="111"/>
      <c r="J78" s="36"/>
      <c r="K78" s="36"/>
    </row>
    <row r="79" spans="2:11" ht="31.5" customHeight="1" thickBot="1">
      <c r="B79" s="40" t="s">
        <v>68</v>
      </c>
      <c r="C79" s="111"/>
      <c r="J79" s="35"/>
      <c r="K79" s="35"/>
    </row>
    <row r="80" spans="2:11">
      <c r="B80" s="16"/>
      <c r="J80" s="35"/>
      <c r="K80" s="35"/>
    </row>
    <row r="81" spans="2:11">
      <c r="J81" s="35"/>
      <c r="K81" s="35"/>
    </row>
    <row r="82" spans="2:11" ht="84" customHeight="1">
      <c r="B82" s="83" t="s">
        <v>73</v>
      </c>
      <c r="C82" s="84"/>
      <c r="E82" s="83" t="s">
        <v>74</v>
      </c>
      <c r="F82" s="84"/>
      <c r="G82" s="84"/>
      <c r="J82" s="37"/>
      <c r="K82" s="35"/>
    </row>
    <row r="86" spans="2:11">
      <c r="C86" s="84" t="s">
        <v>75</v>
      </c>
      <c r="D86" s="84"/>
      <c r="E86" s="84"/>
      <c r="F86" s="84"/>
    </row>
  </sheetData>
  <sheetProtection password="EB1F" sheet="1" objects="1" scenarios="1" selectLockedCells="1"/>
  <mergeCells count="23">
    <mergeCell ref="B82:C82"/>
    <mergeCell ref="E82:G82"/>
    <mergeCell ref="C86:F86"/>
    <mergeCell ref="B47:G47"/>
    <mergeCell ref="B35:G35"/>
    <mergeCell ref="B36:G36"/>
    <mergeCell ref="B40:G40"/>
    <mergeCell ref="B64:G64"/>
    <mergeCell ref="B68:G68"/>
    <mergeCell ref="B74:C74"/>
    <mergeCell ref="B55:C55"/>
    <mergeCell ref="B56:C56"/>
    <mergeCell ref="B65:C65"/>
    <mergeCell ref="B49:G49"/>
    <mergeCell ref="B70:G70"/>
    <mergeCell ref="B32:G32"/>
    <mergeCell ref="B42:G42"/>
    <mergeCell ref="B33:D33"/>
    <mergeCell ref="B2:C2"/>
    <mergeCell ref="B3:C3"/>
    <mergeCell ref="B4:D4"/>
    <mergeCell ref="B29:D29"/>
    <mergeCell ref="B28:G28"/>
  </mergeCell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JAVIERA PINTO ESCUDERO</dc:creator>
  <cp:lastModifiedBy>pmondacag</cp:lastModifiedBy>
  <cp:lastPrinted>2014-11-27T17:51:33Z</cp:lastPrinted>
  <dcterms:created xsi:type="dcterms:W3CDTF">2014-07-29T15:58:19Z</dcterms:created>
  <dcterms:modified xsi:type="dcterms:W3CDTF">2017-06-02T19:20:53Z</dcterms:modified>
</cp:coreProperties>
</file>