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65" windowWidth="18915" windowHeight="11700"/>
  </bookViews>
  <sheets>
    <sheet name="Formulario Modalidad 1" sheetId="3" r:id="rId1"/>
    <sheet name="Formulario Modalidad 2" sheetId="1" r:id="rId2"/>
  </sheets>
  <definedNames>
    <definedName name="_xlnm.Print_Area" localSheetId="0">'Formulario Modalidad 1'!$A$1:$K$120</definedName>
    <definedName name="_xlnm.Print_Area" localSheetId="1">'Formulario Modalidad 2'!$A$1:$K$118</definedName>
  </definedNames>
  <calcPr calcId="125725"/>
</workbook>
</file>

<file path=xl/calcChain.xml><?xml version="1.0" encoding="utf-8"?>
<calcChain xmlns="http://schemas.openxmlformats.org/spreadsheetml/2006/main">
  <c r="G45" i="1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45" i="3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44"/>
  <c r="F37"/>
  <c r="I32"/>
  <c r="I33" s="1"/>
  <c r="J28"/>
  <c r="J29" s="1"/>
  <c r="I24"/>
  <c r="I23"/>
  <c r="F37" i="1"/>
  <c r="D41" i="3" l="1"/>
  <c r="I25"/>
  <c r="D20" s="1"/>
  <c r="G44" i="1"/>
  <c r="I32"/>
  <c r="I33" s="1"/>
  <c r="J28"/>
  <c r="J29" s="1"/>
  <c r="I24"/>
  <c r="I23"/>
  <c r="D41" l="1"/>
  <c r="I25"/>
  <c r="D20" s="1"/>
</calcChain>
</file>

<file path=xl/sharedStrings.xml><?xml version="1.0" encoding="utf-8"?>
<sst xmlns="http://schemas.openxmlformats.org/spreadsheetml/2006/main" count="446" uniqueCount="139">
  <si>
    <t>Nombre Proponente:</t>
  </si>
  <si>
    <t>Guía para completar formulario</t>
  </si>
  <si>
    <t>1.</t>
  </si>
  <si>
    <t>2.</t>
  </si>
  <si>
    <t>3.</t>
  </si>
  <si>
    <t>4.</t>
  </si>
  <si>
    <t>5.</t>
  </si>
  <si>
    <t>No se aceptara ningún tipo de propuesta fuera de lo establecido; los criterios de distribución en caso de adjudicación múltiples, quedan a sola decisión de Metro.</t>
  </si>
  <si>
    <t>Se exigirá una copia digital (CD) y otra impresa para la presentación definitiva y formal.</t>
  </si>
  <si>
    <t>[Ingrese Nombre Proponente]</t>
  </si>
  <si>
    <t xml:space="preserve">Sólo deben rellenarse las celdas coloreadas. </t>
  </si>
  <si>
    <t>Ascensores</t>
  </si>
  <si>
    <t>ACV 210</t>
  </si>
  <si>
    <t>GEN 2 COMFORT</t>
  </si>
  <si>
    <t>513 NPE</t>
  </si>
  <si>
    <t>Marca</t>
  </si>
  <si>
    <t>Modelo</t>
  </si>
  <si>
    <t xml:space="preserve">Tipo de Equipo </t>
  </si>
  <si>
    <t>Escaleras</t>
  </si>
  <si>
    <t>Plataformas</t>
  </si>
  <si>
    <t>CIBES</t>
  </si>
  <si>
    <t>OTIS</t>
  </si>
  <si>
    <t>A7000</t>
  </si>
  <si>
    <t>Descripción</t>
  </si>
  <si>
    <t>Unidad</t>
  </si>
  <si>
    <t>PELDAÑO COMPACTO P/ESC.MEC.NPE513-48HDA</t>
  </si>
  <si>
    <t>PASAMANOS P/ESC.MEC NPE513</t>
  </si>
  <si>
    <t>TARJ.VARIADOR D/VELOC.ASC GEN2 GECB</t>
  </si>
  <si>
    <t>PIÑON TRACCION PASAMANO LISO NPE 513</t>
  </si>
  <si>
    <t>RODILLO TENSOR PASAMANO ESC. MEC NPE513</t>
  </si>
  <si>
    <t>TREN DE RODILLO TRACCION PASAMANO LISO NPE513</t>
  </si>
  <si>
    <t>BOB.D/FRENO PPAL.P/ESC.MEC.OTIS NPE513</t>
  </si>
  <si>
    <t>GUIA CURVA SUPERIOR PASAMANO LISO NPE513</t>
  </si>
  <si>
    <t>GUIA CURVA INFERIOR PASAMANO LISO NPE513</t>
  </si>
  <si>
    <t>GUIA RECTA SUPERIOR  PASAMANO LISO NPE513</t>
  </si>
  <si>
    <t>PIÑON TRACCION PASAMANO CON CUÑA NPE 513</t>
  </si>
  <si>
    <t>PIOLA P/PUERTA ASC GEN2 OTIS</t>
  </si>
  <si>
    <t>PASAMANO CON CUÑA NPE513</t>
  </si>
  <si>
    <t>BOB.D/FRENO EMERG.ESC.MEC.OTIS NPE513</t>
  </si>
  <si>
    <t>RODILLO TENSOR PASAMANO C\CUÑA NPE513</t>
  </si>
  <si>
    <t>SEMAFORO P/ESC.MEC OTIS NPE513</t>
  </si>
  <si>
    <t>POLEA TRACCION PASAMANOS LISO NPE513</t>
  </si>
  <si>
    <t>TARJ.VARIADOR D/VELOC.ASC GEN2 DCBII GDA 26800</t>
  </si>
  <si>
    <t>TARJ.ECB-II P/ESC.MEC OTIS NPE 513</t>
  </si>
  <si>
    <t>GUIA CURVA SUPERIOR PASAMANO CON CUÑA NPE513</t>
  </si>
  <si>
    <t>GUIA CURVA INFERIOR PASAMANO CON CUÑA NPE513</t>
  </si>
  <si>
    <t>GUIA RECTA SUPERIOR  PASAMANO CON CUÑA NPE513</t>
  </si>
  <si>
    <t>TARJ.P/CUADRO MANIOBRA ASC.GEN2 TCBC</t>
  </si>
  <si>
    <t>RUEDA SUPERIOR P/CARRO D/PTAS.ASC.GEN2</t>
  </si>
  <si>
    <t>GUIA INFERIOR P/PUERTA P/ASC.GEN2 OTIS</t>
  </si>
  <si>
    <t xml:space="preserve">SPBC 3 Panel accionamiento P/ASC.GEN2 </t>
  </si>
  <si>
    <t>CORREA PLANA DENT.SINCRONIZAD.ASC.GEN2</t>
  </si>
  <si>
    <t>ENCODER D/MOTORP/ASC GEN2</t>
  </si>
  <si>
    <t>RUEDA PELDAÑO P/ESC.MEC.OTIS NPE 513</t>
  </si>
  <si>
    <t>OPERADORD/PUERTA AT 120 P/ASCENSOR GEN2</t>
  </si>
  <si>
    <t>MOTOR 24VCC D/PUERTA D/ASC.GEN2 200RPM</t>
  </si>
  <si>
    <t xml:space="preserve">SET D/VULCANIZACIÓN P/PASAMANOS NPE513  </t>
  </si>
  <si>
    <t>RODILLO P/CURVA PASAMANO P/ESCMEC.NPE513</t>
  </si>
  <si>
    <t>MOTORREDUCT 380V 15KW IP65 P/ESC. MEC NPE 513</t>
  </si>
  <si>
    <t>ROZADERA ENTR  PELDAÑO P/ PEINE NPE 513</t>
  </si>
  <si>
    <t>GOMA ACOPLA T/BUJE P/ESC.MEC NPE 513</t>
  </si>
  <si>
    <t>GOMA ACOPLA T/H P/ESC.MEC OTIS NPE 513</t>
  </si>
  <si>
    <t>TARJ.D/COMUNIC.RS4R.P/ESC.MEC OTIS NPE 513</t>
  </si>
  <si>
    <t>PEINE D/24 DIENTES ESC.MEC.NPE513 CTRAL.</t>
  </si>
  <si>
    <t>PEINE D/23 DIENTES P/ESC.MEC.NPE513 IZQ.</t>
  </si>
  <si>
    <t>PEINE D/24 DIENTES P/ESC.MEC.NPE513 DER.</t>
  </si>
  <si>
    <t>POLEA TRACCION PASAMANOS C\CUÑA NPE513</t>
  </si>
  <si>
    <t>TARJ.DISPLAY INDICADOR D/PISO P/ASC.GEN2</t>
  </si>
  <si>
    <t>CADENA ACCIONA SIMPLE.P/ESC MEC NPE 513</t>
  </si>
  <si>
    <t>TARJ.P/PULSADOR ANTIVAND.ASC.GEN2 OT</t>
  </si>
  <si>
    <t>CADENA ACCIONA DOBLE.P/ESC MEC NPE 513</t>
  </si>
  <si>
    <t>KIT DE EMPLAME PARA PASAMANO CON CUÑA NPE513</t>
  </si>
  <si>
    <t>MINICONTACTOR SIEMENS PARA ASCENSOR GEN-2 110VAC.3RT1571</t>
  </si>
  <si>
    <t>CADENA PRINC TRIPLE.P/ESC MEC NPE 513</t>
  </si>
  <si>
    <t>PASADOR P/RODILLO CURVA P/ESC.MEC.NPE513</t>
  </si>
  <si>
    <t>INTERR.C/LLAVE3/POS.P/ESC.MEC.NPE 513</t>
  </si>
  <si>
    <t>TARJ.MEMORIA.P/PLC.D/ESC.MEC OTIS NPE 513</t>
  </si>
  <si>
    <t>ENTR. P/PASAMANOS ESC.MEC. OTIS NPE 513</t>
  </si>
  <si>
    <t>DETECTOR.D/HUMO.P/ESC.MEC OTIS NPE513</t>
  </si>
  <si>
    <t>LIMITE.D/CARRERA ENTR .PASAMANOS NPE 513</t>
  </si>
  <si>
    <t>CONTACTO P/PUERTA P/ASC.GEN2 C/PTE.CONT.</t>
  </si>
  <si>
    <t>TRAFO TRIF.P/CUADRO MANIOB.D/ASC GEN2</t>
  </si>
  <si>
    <t>BOTON PULSADOR ANTIVAND.ASC.GEN2 OTIS</t>
  </si>
  <si>
    <t>RUEDA D/REENVIO PLACA SOP.PTAS.ASC.GEN2</t>
  </si>
  <si>
    <t>CAMARA D/VIGILANCIA MINIDOMO P/ASC.GEN2</t>
  </si>
  <si>
    <t>INTERR. SEGURIDAD APERTURA FOSO NPE 513</t>
  </si>
  <si>
    <t>DETECTOR INDUC INVER GIRO MOTOR NPE 513</t>
  </si>
  <si>
    <t>BOTONERA STOP NC.P/ESC.MEC OTIS NPE513</t>
  </si>
  <si>
    <t>RUEDA P/CERRADURA P/PUERTA D/ASC.GEN2</t>
  </si>
  <si>
    <t>BOMBA. D/LUBRIC. P/ESC.MEC OTIS NPE 513</t>
  </si>
  <si>
    <t>INTERRUPTOR D/LIMITE C/RUEDA P/ASC.GEN2</t>
  </si>
  <si>
    <t>Valor Total del Contrato de Mantenimiento(24 meses)</t>
  </si>
  <si>
    <t>Valor Total del Suministro de Repuestos TIPO II (24 meses)</t>
  </si>
  <si>
    <t>Total 24 Meses</t>
  </si>
  <si>
    <t>Dentro del presente formulario, se debe identificar el valor propuesto relacionado a los servicios y bienes ofertados.</t>
  </si>
  <si>
    <t>Precio Unitario IVA incl.</t>
  </si>
  <si>
    <t>Uni.</t>
  </si>
  <si>
    <t>INTERCOMUNICADOR VIKING P/ASC NEGRO GEN2</t>
  </si>
  <si>
    <t>ANTENA D/SEG.INFRARROJA ASC.THYSSEN/OTIS GEN2</t>
  </si>
  <si>
    <t>M.</t>
  </si>
  <si>
    <t>Cantidad (Anual)</t>
  </si>
  <si>
    <t>Item</t>
  </si>
  <si>
    <t xml:space="preserve">DRIVE OS 20 MOTOR ASCENSOR GEN2 OTIS </t>
  </si>
  <si>
    <t>CINTA DE TRACCIÓN ASCENSOR GEN2 OTIS 25 MM</t>
  </si>
  <si>
    <t>CINTA DE TRACCIÓN ASCENSOR GEN2 OTIS 30 MM</t>
  </si>
  <si>
    <t>CONJUNTO DE MOTOR TRACC ASCENSOR GEN2 OTIS ANDEN 630 KG 4,1 KW</t>
  </si>
  <si>
    <t>CONJUNTO DE MOTOR TRACC ASCENSOR GEN2 OTIS EXTERIOR 1000 KG 6,8 KW</t>
  </si>
  <si>
    <t xml:space="preserve">TARJETA CONTROL RESCATE BCB P/ASC.GEN2 </t>
  </si>
  <si>
    <t>SERVICIO DE MANTENIMIENTO DE EQUIPOS DE TRANSPORTE VERTICAL CON REPUESTOS</t>
  </si>
  <si>
    <t>Cantidad Equipos</t>
  </si>
  <si>
    <t>c) Valor Total Plataformas</t>
  </si>
  <si>
    <t>b) Valor Total Escaleras</t>
  </si>
  <si>
    <t>a) Valor Total Ascensores</t>
  </si>
  <si>
    <t>( a + b + c +d )</t>
  </si>
  <si>
    <t>Para el cálculo del valor total del contrato, se consideran 22 intervenciones de Nivel 1; 3 intervenciones de Nivel 2; 1 intervención de Nivel 3 y 1 intervención de Nivel 4</t>
  </si>
  <si>
    <t>*</t>
  </si>
  <si>
    <t>Precio Nivel 1 IVA incl.</t>
  </si>
  <si>
    <t>Precio Nivel 2        IVA incl.</t>
  </si>
  <si>
    <t>Precio Nivel 3 IVA incl.</t>
  </si>
  <si>
    <t>Subtotal 1 IVA incl.</t>
  </si>
  <si>
    <t>Subtotal 2 IVA incl.</t>
  </si>
  <si>
    <t>Subtotal 3 IVA incl.</t>
  </si>
  <si>
    <t>Precio Nivel 4 IVA incl.</t>
  </si>
  <si>
    <t>TABLA N°1:  Cotización de valores para el MANTENIMIENTO.  VALORES EN UF TODOS LOS IMPUESTOS INCLUIDOS</t>
  </si>
  <si>
    <t>TABLA N°3:  Cotización de valores para el MANTENIMIENTO.  VALORES EN UF TODOS LOS IMPUESTOS INCLUIDOS</t>
  </si>
  <si>
    <t>6.</t>
  </si>
  <si>
    <t>Se debe ofertar en las dos modalidades de cotización solicitadas</t>
  </si>
  <si>
    <t>COTIZACIÓN MODALIDAD 1: SERVICIO DE MANTENIMIENTO CON REPUESTOS INCLUIDOS (ADJUDICACIÓN COMPLETA)</t>
  </si>
  <si>
    <t>COTIZACIÓN MODALIDAD 2: SERVICIO DE MANTENIMIENTO Y SUMINISTRO DE REPUESTOS (ADJUDICACIÓN SEPARADA)</t>
  </si>
  <si>
    <t xml:space="preserve">De acuerdo al Artículo 6.5 de las Especificaciones Técnicas, se deberá presentar el valor unitario de horas- hombre por todas las categorías de especialistas y/o técnicos involucrados en la prestación de servicios especiales. </t>
  </si>
  <si>
    <t>Servicios Especiales Mantenimiento (Art. 6.5 Esp.Tec.)</t>
  </si>
  <si>
    <t>Hora-hombre Estimada Total</t>
  </si>
  <si>
    <t>Valor Unitario HH</t>
  </si>
  <si>
    <t>d) Valor Total Servicios Especiales</t>
  </si>
  <si>
    <t>Tomando como promedio de HH total (2 años) la cifra de 1.000 horas-hombres.</t>
  </si>
  <si>
    <t>FORMULARIO ECONÓMICO</t>
  </si>
  <si>
    <t>(UF,USD,EUR)</t>
  </si>
  <si>
    <t>TABLA N°2:  Cotización de valores para el SUMINISTRO DE REPUESTOS. INDICAR VALORES EN UF,USD ó EURO; TODOS LOS IMPUESTOS INCLUIDOS</t>
  </si>
  <si>
    <t>TABLA N°3:  Cotización de valores para el SUMINISTRO DE REPUESTOS. INDICAR VALORES EN UF,USD ó EURO; TODOS LOS IMPUESTOS INCLUIDOS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</si>
</sst>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\U\F\ #,##0.0"/>
    <numFmt numFmtId="165" formatCode="0.0%"/>
    <numFmt numFmtId="166" formatCode="_-* #,##0_-;\-* #,##0_-;_-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5" fillId="0" borderId="0" xfId="0" applyFont="1" applyFill="1" applyAlignment="1" applyProtection="1"/>
    <xf numFmtId="0" fontId="3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166" fontId="2" fillId="0" borderId="0" xfId="1" applyNumberFormat="1" applyFont="1" applyAlignment="1">
      <alignment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166" fontId="12" fillId="0" borderId="0" xfId="1" applyNumberFormat="1" applyFont="1" applyFill="1" applyAlignment="1">
      <alignment wrapText="1"/>
    </xf>
    <xf numFmtId="0" fontId="10" fillId="0" borderId="0" xfId="0" applyFont="1" applyFill="1"/>
    <xf numFmtId="0" fontId="0" fillId="0" borderId="5" xfId="0" applyBorder="1"/>
    <xf numFmtId="0" fontId="5" fillId="0" borderId="6" xfId="0" applyFont="1" applyBorder="1" applyAlignment="1" applyProtection="1"/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/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0" xfId="0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0" fillId="0" borderId="9" xfId="0" applyFill="1" applyBorder="1"/>
    <xf numFmtId="164" fontId="6" fillId="0" borderId="10" xfId="0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wrapText="1"/>
    </xf>
    <xf numFmtId="0" fontId="0" fillId="0" borderId="11" xfId="0" applyBorder="1"/>
    <xf numFmtId="0" fontId="2" fillId="0" borderId="12" xfId="0" applyFont="1" applyBorder="1" applyAlignment="1">
      <alignment wrapText="1"/>
    </xf>
    <xf numFmtId="166" fontId="2" fillId="0" borderId="12" xfId="1" applyNumberFormat="1" applyFont="1" applyBorder="1" applyAlignment="1">
      <alignment wrapText="1"/>
    </xf>
    <xf numFmtId="0" fontId="0" fillId="0" borderId="13" xfId="0" applyBorder="1"/>
    <xf numFmtId="0" fontId="2" fillId="0" borderId="6" xfId="0" applyFont="1" applyBorder="1" applyAlignment="1">
      <alignment wrapText="1"/>
    </xf>
    <xf numFmtId="0" fontId="0" fillId="0" borderId="7" xfId="0" applyBorder="1"/>
    <xf numFmtId="0" fontId="3" fillId="0" borderId="0" xfId="0" applyFont="1" applyBorder="1" applyAlignment="1" applyProtection="1">
      <alignment horizontal="left"/>
    </xf>
    <xf numFmtId="0" fontId="13" fillId="0" borderId="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6" xfId="0" applyBorder="1" applyAlignment="1" applyProtection="1">
      <alignment horizontal="right"/>
    </xf>
    <xf numFmtId="3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4" xfId="1" applyFont="1" applyFill="1" applyBorder="1" applyAlignment="1">
      <alignment vertical="center"/>
    </xf>
    <xf numFmtId="43" fontId="6" fillId="0" borderId="4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2">
    <dxf>
      <font>
        <color indexed="44"/>
      </font>
      <fill>
        <patternFill patternType="none">
          <bgColor indexed="65"/>
        </patternFill>
      </fill>
    </dxf>
    <dxf>
      <font>
        <color indexed="44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10</xdr:col>
      <xdr:colOff>106829</xdr:colOff>
      <xdr:row>2</xdr:row>
      <xdr:rowOff>242467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238125"/>
          <a:ext cx="2059454" cy="480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10</xdr:col>
      <xdr:colOff>106829</xdr:colOff>
      <xdr:row>2</xdr:row>
      <xdr:rowOff>242467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0" y="238125"/>
          <a:ext cx="2237255" cy="609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20"/>
  <sheetViews>
    <sheetView showGridLines="0" tabSelected="1" zoomScale="85" zoomScaleNormal="85" workbookViewId="0">
      <selection activeCell="G40" sqref="G40"/>
    </sheetView>
  </sheetViews>
  <sheetFormatPr baseColWidth="10" defaultRowHeight="15"/>
  <cols>
    <col min="2" max="2" width="7.42578125" style="1" customWidth="1"/>
    <col min="3" max="3" width="74" style="1" customWidth="1"/>
    <col min="4" max="4" width="18.5703125" style="1" customWidth="1"/>
    <col min="5" max="5" width="15.5703125" style="1" customWidth="1"/>
    <col min="6" max="6" width="15.42578125" style="1" customWidth="1"/>
    <col min="7" max="7" width="16" style="1" bestFit="1" customWidth="1"/>
    <col min="8" max="8" width="15.28515625" style="1" customWidth="1"/>
    <col min="9" max="9" width="15.7109375" style="1" customWidth="1"/>
    <col min="10" max="10" width="13.5703125" customWidth="1"/>
  </cols>
  <sheetData>
    <row r="1" spans="1:11" ht="18.75">
      <c r="B1" s="93" t="s">
        <v>108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18.75">
      <c r="B2" s="3"/>
      <c r="C2" s="4"/>
      <c r="D2" s="5"/>
      <c r="E2" s="6"/>
      <c r="F2" s="6"/>
      <c r="G2" s="3"/>
      <c r="H2" s="3"/>
      <c r="I2" s="3"/>
      <c r="J2" s="3"/>
      <c r="K2" s="3"/>
    </row>
    <row r="3" spans="1:11" ht="21">
      <c r="B3" s="2"/>
      <c r="C3" s="7" t="s">
        <v>0</v>
      </c>
      <c r="D3" s="18" t="s">
        <v>9</v>
      </c>
      <c r="E3" s="19"/>
      <c r="F3" s="19"/>
      <c r="G3" s="20"/>
      <c r="H3" s="3"/>
      <c r="I3" s="3"/>
      <c r="J3" s="3"/>
      <c r="K3" s="3"/>
    </row>
    <row r="4" spans="1:11" ht="18.75">
      <c r="B4" s="2"/>
      <c r="C4" s="14" t="s">
        <v>135</v>
      </c>
      <c r="H4" s="3"/>
      <c r="I4" s="3"/>
      <c r="J4" s="3"/>
      <c r="K4" s="3"/>
    </row>
    <row r="5" spans="1:11" ht="18.75">
      <c r="B5" s="3"/>
      <c r="C5" s="4" t="s">
        <v>1</v>
      </c>
      <c r="D5" s="5"/>
      <c r="E5" s="6"/>
      <c r="F5" s="6"/>
      <c r="G5" s="3"/>
      <c r="H5" s="3"/>
      <c r="I5" s="3"/>
      <c r="J5" s="3"/>
      <c r="K5" s="3"/>
    </row>
    <row r="6" spans="1:11">
      <c r="B6" s="8" t="s">
        <v>2</v>
      </c>
      <c r="C6" s="43" t="s">
        <v>94</v>
      </c>
      <c r="D6" s="9"/>
      <c r="E6" s="10"/>
      <c r="F6" s="11"/>
      <c r="G6" s="9"/>
      <c r="H6" s="9"/>
      <c r="I6" s="9"/>
      <c r="J6" s="9"/>
      <c r="K6" s="9"/>
    </row>
    <row r="7" spans="1:11">
      <c r="B7" s="12" t="s">
        <v>3</v>
      </c>
      <c r="C7" s="43" t="s">
        <v>10</v>
      </c>
      <c r="D7" s="9"/>
      <c r="E7" s="10"/>
      <c r="F7" s="11"/>
      <c r="G7" s="9"/>
      <c r="H7" s="9"/>
      <c r="I7" s="9"/>
    </row>
    <row r="8" spans="1:11">
      <c r="B8" s="12" t="s">
        <v>4</v>
      </c>
      <c r="C8" s="43" t="s">
        <v>7</v>
      </c>
      <c r="D8" s="9"/>
      <c r="E8" s="10"/>
      <c r="F8" s="11"/>
      <c r="G8" s="9"/>
      <c r="H8" s="9"/>
      <c r="I8" s="15"/>
      <c r="J8" s="16"/>
      <c r="K8" s="16"/>
    </row>
    <row r="9" spans="1:11">
      <c r="B9" s="12" t="s">
        <v>5</v>
      </c>
      <c r="C9" s="43" t="s">
        <v>8</v>
      </c>
      <c r="D9" s="9"/>
      <c r="E9" s="10"/>
      <c r="F9" s="11"/>
      <c r="G9" s="9"/>
      <c r="H9" s="13"/>
      <c r="I9" s="15"/>
      <c r="J9" s="94"/>
      <c r="K9" s="94"/>
    </row>
    <row r="10" spans="1:11">
      <c r="B10" s="12" t="s">
        <v>6</v>
      </c>
      <c r="C10" s="43" t="s">
        <v>126</v>
      </c>
      <c r="D10" s="9"/>
      <c r="E10" s="10"/>
      <c r="F10" s="11"/>
      <c r="G10" s="9"/>
      <c r="H10" s="13"/>
      <c r="I10" s="15"/>
      <c r="J10" s="86"/>
      <c r="K10" s="86"/>
    </row>
    <row r="11" spans="1:11">
      <c r="B11" s="12" t="s">
        <v>125</v>
      </c>
      <c r="C11" s="43" t="s">
        <v>129</v>
      </c>
      <c r="D11" s="9"/>
      <c r="E11" s="10"/>
      <c r="F11" s="11"/>
      <c r="G11" s="9"/>
      <c r="H11" s="13"/>
      <c r="I11" s="15"/>
      <c r="J11" s="86"/>
      <c r="K11" s="86"/>
    </row>
    <row r="12" spans="1:11">
      <c r="B12" s="12"/>
      <c r="C12" s="43" t="s">
        <v>134</v>
      </c>
      <c r="D12" s="9"/>
      <c r="E12" s="10"/>
      <c r="F12" s="11"/>
      <c r="G12" s="9"/>
      <c r="H12" s="13"/>
      <c r="I12" s="15"/>
      <c r="J12" s="86"/>
      <c r="K12" s="86"/>
    </row>
    <row r="13" spans="1:11" ht="15.75" thickBot="1">
      <c r="B13" s="12"/>
      <c r="C13" s="9"/>
      <c r="D13" s="9"/>
      <c r="E13" s="10"/>
      <c r="F13" s="11"/>
      <c r="G13" s="9"/>
      <c r="H13" s="13"/>
      <c r="I13" s="15"/>
      <c r="J13" s="86"/>
      <c r="K13" s="86"/>
    </row>
    <row r="14" spans="1:11">
      <c r="A14" s="50"/>
      <c r="B14" s="90"/>
      <c r="C14" s="51"/>
      <c r="D14" s="51"/>
      <c r="E14" s="52"/>
      <c r="F14" s="53"/>
      <c r="G14" s="51"/>
      <c r="H14" s="54"/>
      <c r="I14" s="54"/>
      <c r="J14" s="55"/>
      <c r="K14" s="86"/>
    </row>
    <row r="15" spans="1:11" ht="18.75">
      <c r="A15" s="56"/>
      <c r="B15" s="79" t="s">
        <v>127</v>
      </c>
      <c r="C15" s="58"/>
      <c r="D15" s="58"/>
      <c r="E15" s="59"/>
      <c r="F15" s="60"/>
      <c r="G15" s="58"/>
      <c r="H15" s="15"/>
      <c r="I15" s="15"/>
      <c r="J15" s="61"/>
      <c r="K15" s="86"/>
    </row>
    <row r="16" spans="1:11">
      <c r="A16" s="56"/>
      <c r="B16" s="57"/>
      <c r="C16" s="58"/>
      <c r="D16" s="58"/>
      <c r="E16" s="59"/>
      <c r="F16" s="60"/>
      <c r="G16" s="58"/>
      <c r="H16" s="15"/>
      <c r="I16" s="15"/>
      <c r="J16" s="61"/>
      <c r="K16" s="86"/>
    </row>
    <row r="17" spans="1:11">
      <c r="A17" s="56"/>
      <c r="B17" s="62" t="s">
        <v>123</v>
      </c>
      <c r="C17" s="63"/>
      <c r="D17" s="63"/>
      <c r="E17" s="63"/>
      <c r="F17" s="63"/>
      <c r="G17" s="63"/>
      <c r="H17" s="63"/>
      <c r="I17" s="63"/>
      <c r="J17" s="64"/>
    </row>
    <row r="18" spans="1:11">
      <c r="A18" s="56"/>
      <c r="B18" s="65" t="s">
        <v>115</v>
      </c>
      <c r="C18" s="82" t="s">
        <v>114</v>
      </c>
      <c r="D18" s="63"/>
      <c r="E18" s="63"/>
      <c r="F18" s="63"/>
      <c r="G18" s="63"/>
      <c r="H18" s="63"/>
      <c r="I18" s="63"/>
      <c r="J18" s="64"/>
    </row>
    <row r="19" spans="1:11" ht="15.75" thickBot="1">
      <c r="A19" s="56"/>
      <c r="B19" s="63"/>
      <c r="C19" s="63"/>
      <c r="D19" s="63"/>
      <c r="E19" s="63"/>
      <c r="F19" s="63"/>
      <c r="G19" s="63"/>
      <c r="H19" s="63"/>
      <c r="I19" s="63"/>
      <c r="J19" s="64"/>
    </row>
    <row r="20" spans="1:11" ht="15.75" thickBot="1">
      <c r="A20" s="56"/>
      <c r="B20" s="66"/>
      <c r="C20" s="67" t="s">
        <v>91</v>
      </c>
      <c r="D20" s="38">
        <f>(I25+J29+I33)+F37</f>
        <v>0</v>
      </c>
      <c r="E20" s="68" t="s">
        <v>113</v>
      </c>
      <c r="F20" s="36"/>
      <c r="G20" s="58"/>
      <c r="H20" s="24"/>
      <c r="I20" s="37"/>
      <c r="J20" s="61"/>
      <c r="K20" s="86"/>
    </row>
    <row r="21" spans="1:11">
      <c r="A21" s="56"/>
      <c r="B21" s="69"/>
      <c r="C21" s="58"/>
      <c r="D21" s="66"/>
      <c r="E21" s="66"/>
      <c r="F21" s="66"/>
      <c r="G21" s="66"/>
      <c r="H21" s="66"/>
      <c r="I21" s="17"/>
      <c r="J21" s="70"/>
      <c r="K21" s="16"/>
    </row>
    <row r="22" spans="1:11" ht="30">
      <c r="A22" s="56"/>
      <c r="B22" s="87" t="s">
        <v>15</v>
      </c>
      <c r="C22" s="87" t="s">
        <v>17</v>
      </c>
      <c r="D22" s="87" t="s">
        <v>16</v>
      </c>
      <c r="E22" s="87" t="s">
        <v>109</v>
      </c>
      <c r="F22" s="46" t="s">
        <v>116</v>
      </c>
      <c r="G22" s="46" t="s">
        <v>117</v>
      </c>
      <c r="H22" s="46" t="s">
        <v>118</v>
      </c>
      <c r="I22" s="46" t="s">
        <v>119</v>
      </c>
      <c r="J22" s="64"/>
    </row>
    <row r="23" spans="1:11">
      <c r="A23" s="56"/>
      <c r="B23" s="95" t="s">
        <v>21</v>
      </c>
      <c r="C23" s="96" t="s">
        <v>11</v>
      </c>
      <c r="D23" s="88" t="s">
        <v>12</v>
      </c>
      <c r="E23" s="88">
        <v>1</v>
      </c>
      <c r="F23" s="29">
        <v>0</v>
      </c>
      <c r="G23" s="29">
        <v>0</v>
      </c>
      <c r="H23" s="29">
        <v>0</v>
      </c>
      <c r="I23" s="23">
        <f>E23*(F23*22+G23*3+H23*1)</f>
        <v>0</v>
      </c>
      <c r="J23" s="64"/>
    </row>
    <row r="24" spans="1:11">
      <c r="A24" s="56"/>
      <c r="B24" s="95"/>
      <c r="C24" s="97"/>
      <c r="D24" s="88" t="s">
        <v>13</v>
      </c>
      <c r="E24" s="88">
        <v>64</v>
      </c>
      <c r="F24" s="29">
        <v>0</v>
      </c>
      <c r="G24" s="29">
        <v>0</v>
      </c>
      <c r="H24" s="29">
        <v>0</v>
      </c>
      <c r="I24" s="23">
        <f>E24*(F24*22+G24*3+H24*1)</f>
        <v>0</v>
      </c>
      <c r="J24" s="64"/>
    </row>
    <row r="25" spans="1:11">
      <c r="A25" s="56"/>
      <c r="B25" s="25"/>
      <c r="C25" s="26"/>
      <c r="D25" s="27"/>
      <c r="E25" s="27"/>
      <c r="F25" s="28"/>
      <c r="G25" s="28"/>
      <c r="H25" s="24" t="s">
        <v>112</v>
      </c>
      <c r="I25" s="23">
        <f>SUM(I23:I24)</f>
        <v>0</v>
      </c>
      <c r="J25" s="64"/>
    </row>
    <row r="26" spans="1:11">
      <c r="A26" s="56"/>
      <c r="B26" s="25"/>
      <c r="C26" s="26"/>
      <c r="D26" s="27"/>
      <c r="E26" s="27"/>
      <c r="F26" s="28"/>
      <c r="G26" s="28"/>
      <c r="H26" s="66"/>
      <c r="I26" s="28"/>
      <c r="J26" s="64"/>
    </row>
    <row r="27" spans="1:11" ht="30">
      <c r="A27" s="56"/>
      <c r="B27" s="87" t="s">
        <v>15</v>
      </c>
      <c r="C27" s="87" t="s">
        <v>17</v>
      </c>
      <c r="D27" s="87" t="s">
        <v>16</v>
      </c>
      <c r="E27" s="87" t="s">
        <v>109</v>
      </c>
      <c r="F27" s="46" t="s">
        <v>116</v>
      </c>
      <c r="G27" s="46" t="s">
        <v>117</v>
      </c>
      <c r="H27" s="46" t="s">
        <v>118</v>
      </c>
      <c r="I27" s="46" t="s">
        <v>122</v>
      </c>
      <c r="J27" s="81" t="s">
        <v>120</v>
      </c>
    </row>
    <row r="28" spans="1:11">
      <c r="A28" s="56"/>
      <c r="B28" s="89" t="s">
        <v>21</v>
      </c>
      <c r="C28" s="30" t="s">
        <v>18</v>
      </c>
      <c r="D28" s="88" t="s">
        <v>14</v>
      </c>
      <c r="E28" s="88">
        <v>94</v>
      </c>
      <c r="F28" s="29">
        <v>0</v>
      </c>
      <c r="G28" s="29">
        <v>0</v>
      </c>
      <c r="H28" s="29">
        <v>0</v>
      </c>
      <c r="I28" s="29">
        <v>0</v>
      </c>
      <c r="J28" s="71">
        <f>E28*(F28*22+G28*3+H28*1+I28*1)</f>
        <v>0</v>
      </c>
    </row>
    <row r="29" spans="1:11">
      <c r="A29" s="56"/>
      <c r="B29" s="66"/>
      <c r="C29" s="66"/>
      <c r="D29" s="66"/>
      <c r="E29" s="66"/>
      <c r="F29" s="66"/>
      <c r="G29" s="66"/>
      <c r="H29" s="66"/>
      <c r="I29" s="24" t="s">
        <v>111</v>
      </c>
      <c r="J29" s="71">
        <f>SUM(J28:J28)</f>
        <v>0</v>
      </c>
    </row>
    <row r="30" spans="1:11">
      <c r="A30" s="56"/>
      <c r="B30" s="66"/>
      <c r="C30" s="66"/>
      <c r="D30" s="66"/>
      <c r="E30" s="66"/>
      <c r="F30" s="66"/>
      <c r="G30" s="66"/>
      <c r="H30" s="24"/>
      <c r="I30" s="28"/>
      <c r="J30" s="64"/>
    </row>
    <row r="31" spans="1:11" ht="30">
      <c r="A31" s="56"/>
      <c r="B31" s="87" t="s">
        <v>15</v>
      </c>
      <c r="C31" s="87" t="s">
        <v>17</v>
      </c>
      <c r="D31" s="87" t="s">
        <v>16</v>
      </c>
      <c r="E31" s="87" t="s">
        <v>109</v>
      </c>
      <c r="F31" s="46" t="s">
        <v>116</v>
      </c>
      <c r="G31" s="46" t="s">
        <v>117</v>
      </c>
      <c r="H31" s="46" t="s">
        <v>118</v>
      </c>
      <c r="I31" s="46" t="s">
        <v>121</v>
      </c>
      <c r="J31" s="64"/>
    </row>
    <row r="32" spans="1:11">
      <c r="A32" s="56"/>
      <c r="B32" s="88" t="s">
        <v>20</v>
      </c>
      <c r="C32" s="30" t="s">
        <v>19</v>
      </c>
      <c r="D32" s="88" t="s">
        <v>22</v>
      </c>
      <c r="E32" s="88">
        <v>6</v>
      </c>
      <c r="F32" s="29">
        <v>0</v>
      </c>
      <c r="G32" s="29">
        <v>0</v>
      </c>
      <c r="H32" s="29">
        <v>0</v>
      </c>
      <c r="I32" s="23">
        <f>E32*(F32*22+G32*3+H32*1)</f>
        <v>0</v>
      </c>
      <c r="J32" s="64"/>
    </row>
    <row r="33" spans="1:10">
      <c r="A33" s="56"/>
      <c r="B33" s="66"/>
      <c r="C33" s="66"/>
      <c r="D33" s="66"/>
      <c r="E33" s="66"/>
      <c r="F33" s="66"/>
      <c r="G33" s="66"/>
      <c r="H33" s="24" t="s">
        <v>110</v>
      </c>
      <c r="I33" s="23">
        <f>SUM(I32:I32)</f>
        <v>0</v>
      </c>
      <c r="J33" s="64"/>
    </row>
    <row r="34" spans="1:10">
      <c r="A34" s="56"/>
      <c r="B34" s="66"/>
      <c r="C34" s="66"/>
      <c r="D34" s="66"/>
      <c r="E34" s="66"/>
      <c r="F34" s="66"/>
      <c r="G34" s="66"/>
      <c r="H34" s="24"/>
      <c r="I34" s="28"/>
      <c r="J34" s="64"/>
    </row>
    <row r="35" spans="1:10">
      <c r="A35" s="56"/>
      <c r="B35" s="66"/>
      <c r="C35" s="66"/>
      <c r="D35" s="98" t="s">
        <v>131</v>
      </c>
      <c r="E35" s="98"/>
      <c r="F35" s="84" t="s">
        <v>132</v>
      </c>
      <c r="G35" s="85"/>
      <c r="H35" s="66"/>
      <c r="I35" s="66"/>
      <c r="J35" s="64"/>
    </row>
    <row r="36" spans="1:10">
      <c r="A36" s="56"/>
      <c r="B36" s="88"/>
      <c r="C36" s="30" t="s">
        <v>130</v>
      </c>
      <c r="D36" s="91">
        <v>1000</v>
      </c>
      <c r="E36" s="92"/>
      <c r="F36" s="29">
        <v>0</v>
      </c>
      <c r="G36" s="66"/>
      <c r="H36" s="24"/>
      <c r="I36" s="66"/>
      <c r="J36" s="64"/>
    </row>
    <row r="37" spans="1:10">
      <c r="A37" s="56"/>
      <c r="B37" s="66"/>
      <c r="C37" s="66"/>
      <c r="D37" s="66"/>
      <c r="E37" s="24" t="s">
        <v>133</v>
      </c>
      <c r="F37" s="23">
        <f>D36*F36</f>
        <v>0</v>
      </c>
      <c r="G37" s="66"/>
      <c r="H37" s="66"/>
      <c r="I37" s="66"/>
      <c r="J37" s="64"/>
    </row>
    <row r="38" spans="1:10">
      <c r="A38" s="56"/>
      <c r="B38" s="66"/>
      <c r="C38" s="66"/>
      <c r="D38" s="66"/>
      <c r="E38" s="66"/>
      <c r="F38" s="66"/>
      <c r="G38" s="66"/>
      <c r="H38" s="66"/>
      <c r="I38" s="66"/>
      <c r="J38" s="64"/>
    </row>
    <row r="39" spans="1:10">
      <c r="A39" s="56"/>
      <c r="B39" s="62" t="s">
        <v>137</v>
      </c>
      <c r="C39" s="66"/>
      <c r="D39" s="66"/>
      <c r="E39" s="66"/>
      <c r="F39" s="66"/>
      <c r="G39" s="66"/>
      <c r="H39" s="66"/>
      <c r="I39" s="66"/>
      <c r="J39" s="64"/>
    </row>
    <row r="40" spans="1:10" ht="15.75" thickBot="1">
      <c r="A40" s="56"/>
      <c r="B40" s="66"/>
      <c r="C40" s="66"/>
      <c r="D40" s="66"/>
      <c r="E40" s="66"/>
      <c r="F40" s="66"/>
      <c r="G40" s="66"/>
      <c r="H40" s="66"/>
      <c r="I40" s="66"/>
      <c r="J40" s="64"/>
    </row>
    <row r="41" spans="1:10" ht="15.75" thickBot="1">
      <c r="A41" s="56"/>
      <c r="B41" s="66"/>
      <c r="C41" s="67" t="s">
        <v>92</v>
      </c>
      <c r="D41" s="101">
        <f>SUM(G44:G117)</f>
        <v>0</v>
      </c>
      <c r="E41" s="99" t="s">
        <v>136</v>
      </c>
      <c r="G41" s="42"/>
      <c r="H41" s="66"/>
      <c r="I41" s="66"/>
      <c r="J41" s="64"/>
    </row>
    <row r="42" spans="1:10">
      <c r="A42" s="56"/>
      <c r="B42" s="66"/>
      <c r="C42" s="66"/>
      <c r="D42" s="66"/>
      <c r="E42" s="66"/>
      <c r="F42" s="66"/>
      <c r="G42" s="66"/>
      <c r="H42" s="66"/>
      <c r="I42" s="66"/>
      <c r="J42" s="64"/>
    </row>
    <row r="43" spans="1:10" ht="30">
      <c r="A43" s="56"/>
      <c r="B43" s="87" t="s">
        <v>101</v>
      </c>
      <c r="C43" s="87" t="s">
        <v>23</v>
      </c>
      <c r="D43" s="87" t="s">
        <v>24</v>
      </c>
      <c r="E43" s="46" t="s">
        <v>100</v>
      </c>
      <c r="F43" s="46" t="s">
        <v>95</v>
      </c>
      <c r="G43" s="87" t="s">
        <v>93</v>
      </c>
      <c r="H43" s="66"/>
      <c r="I43" s="66"/>
      <c r="J43" s="64"/>
    </row>
    <row r="44" spans="1:10">
      <c r="A44" s="56"/>
      <c r="B44" s="35">
        <v>1</v>
      </c>
      <c r="C44" s="31" t="s">
        <v>65</v>
      </c>
      <c r="D44" s="32" t="s">
        <v>96</v>
      </c>
      <c r="E44" s="33">
        <v>100</v>
      </c>
      <c r="F44" s="99">
        <v>0</v>
      </c>
      <c r="G44" s="100">
        <f t="shared" ref="G44:G107" si="0">E44*F44*2</f>
        <v>0</v>
      </c>
      <c r="H44" s="72"/>
      <c r="I44" s="66"/>
      <c r="J44" s="64"/>
    </row>
    <row r="45" spans="1:10">
      <c r="A45" s="56"/>
      <c r="B45" s="35">
        <v>2</v>
      </c>
      <c r="C45" s="31" t="s">
        <v>64</v>
      </c>
      <c r="D45" s="32" t="s">
        <v>96</v>
      </c>
      <c r="E45" s="33">
        <v>100</v>
      </c>
      <c r="F45" s="99">
        <v>0</v>
      </c>
      <c r="G45" s="100">
        <f t="shared" si="0"/>
        <v>0</v>
      </c>
      <c r="H45" s="72"/>
      <c r="I45" s="66"/>
      <c r="J45" s="64"/>
    </row>
    <row r="46" spans="1:10">
      <c r="A46" s="56"/>
      <c r="B46" s="35">
        <v>3</v>
      </c>
      <c r="C46" s="31" t="s">
        <v>63</v>
      </c>
      <c r="D46" s="32" t="s">
        <v>96</v>
      </c>
      <c r="E46" s="32">
        <v>100</v>
      </c>
      <c r="F46" s="99">
        <v>0</v>
      </c>
      <c r="G46" s="100">
        <f t="shared" si="0"/>
        <v>0</v>
      </c>
      <c r="H46" s="72"/>
      <c r="I46" s="66"/>
      <c r="J46" s="64"/>
    </row>
    <row r="47" spans="1:10">
      <c r="A47" s="56"/>
      <c r="B47" s="35">
        <v>4</v>
      </c>
      <c r="C47" s="31" t="s">
        <v>97</v>
      </c>
      <c r="D47" s="32" t="s">
        <v>96</v>
      </c>
      <c r="E47" s="32">
        <v>20</v>
      </c>
      <c r="F47" s="99">
        <v>0</v>
      </c>
      <c r="G47" s="100">
        <f t="shared" si="0"/>
        <v>0</v>
      </c>
      <c r="H47" s="72"/>
      <c r="I47" s="66"/>
      <c r="J47" s="64"/>
    </row>
    <row r="48" spans="1:10">
      <c r="A48" s="56"/>
      <c r="B48" s="35">
        <v>5</v>
      </c>
      <c r="C48" s="31" t="s">
        <v>25</v>
      </c>
      <c r="D48" s="32" t="s">
        <v>96</v>
      </c>
      <c r="E48" s="32">
        <v>50</v>
      </c>
      <c r="F48" s="99">
        <v>0</v>
      </c>
      <c r="G48" s="100">
        <f t="shared" si="0"/>
        <v>0</v>
      </c>
      <c r="H48" s="72"/>
      <c r="I48" s="66"/>
      <c r="J48" s="64"/>
    </row>
    <row r="49" spans="1:10">
      <c r="A49" s="56"/>
      <c r="B49" s="35">
        <v>6</v>
      </c>
      <c r="C49" s="34" t="s">
        <v>98</v>
      </c>
      <c r="D49" s="32" t="s">
        <v>96</v>
      </c>
      <c r="E49" s="32">
        <v>12</v>
      </c>
      <c r="F49" s="99">
        <v>0</v>
      </c>
      <c r="G49" s="100">
        <f t="shared" si="0"/>
        <v>0</v>
      </c>
      <c r="H49" s="72"/>
      <c r="I49" s="66"/>
      <c r="J49" s="64"/>
    </row>
    <row r="50" spans="1:10">
      <c r="A50" s="56"/>
      <c r="B50" s="35">
        <v>7</v>
      </c>
      <c r="C50" s="31" t="s">
        <v>58</v>
      </c>
      <c r="D50" s="32" t="s">
        <v>96</v>
      </c>
      <c r="E50" s="32">
        <v>1</v>
      </c>
      <c r="F50" s="99">
        <v>0</v>
      </c>
      <c r="G50" s="100">
        <f t="shared" si="0"/>
        <v>0</v>
      </c>
      <c r="H50" s="72"/>
      <c r="I50" s="66"/>
      <c r="J50" s="64"/>
    </row>
    <row r="51" spans="1:10">
      <c r="A51" s="56"/>
      <c r="B51" s="35">
        <v>8</v>
      </c>
      <c r="C51" s="31" t="s">
        <v>56</v>
      </c>
      <c r="D51" s="32" t="s">
        <v>96</v>
      </c>
      <c r="E51" s="32">
        <v>15</v>
      </c>
      <c r="F51" s="99">
        <v>0</v>
      </c>
      <c r="G51" s="100">
        <f t="shared" si="0"/>
        <v>0</v>
      </c>
      <c r="H51" s="72"/>
      <c r="I51" s="66"/>
      <c r="J51" s="64"/>
    </row>
    <row r="52" spans="1:10">
      <c r="A52" s="56"/>
      <c r="B52" s="35">
        <v>9</v>
      </c>
      <c r="C52" s="31" t="s">
        <v>26</v>
      </c>
      <c r="D52" s="32" t="s">
        <v>99</v>
      </c>
      <c r="E52" s="32">
        <v>600</v>
      </c>
      <c r="F52" s="99">
        <v>0</v>
      </c>
      <c r="G52" s="100">
        <f t="shared" si="0"/>
        <v>0</v>
      </c>
      <c r="H52" s="72"/>
      <c r="I52" s="66"/>
      <c r="J52" s="64"/>
    </row>
    <row r="53" spans="1:10">
      <c r="A53" s="56"/>
      <c r="B53" s="35">
        <v>10</v>
      </c>
      <c r="C53" s="31" t="s">
        <v>52</v>
      </c>
      <c r="D53" s="32" t="s">
        <v>96</v>
      </c>
      <c r="E53" s="32">
        <v>10</v>
      </c>
      <c r="F53" s="99">
        <v>0</v>
      </c>
      <c r="G53" s="100">
        <f t="shared" si="0"/>
        <v>0</v>
      </c>
      <c r="H53" s="72"/>
      <c r="I53" s="66"/>
      <c r="J53" s="64"/>
    </row>
    <row r="54" spans="1:10">
      <c r="A54" s="56"/>
      <c r="B54" s="35">
        <v>11</v>
      </c>
      <c r="C54" s="31" t="s">
        <v>67</v>
      </c>
      <c r="D54" s="32" t="s">
        <v>96</v>
      </c>
      <c r="E54" s="32">
        <v>12</v>
      </c>
      <c r="F54" s="99">
        <v>0</v>
      </c>
      <c r="G54" s="100">
        <f t="shared" si="0"/>
        <v>0</v>
      </c>
      <c r="H54" s="72"/>
      <c r="I54" s="66"/>
      <c r="J54" s="64"/>
    </row>
    <row r="55" spans="1:10">
      <c r="A55" s="56"/>
      <c r="B55" s="35">
        <v>12</v>
      </c>
      <c r="C55" s="31" t="s">
        <v>69</v>
      </c>
      <c r="D55" s="32" t="s">
        <v>96</v>
      </c>
      <c r="E55" s="32">
        <v>30</v>
      </c>
      <c r="F55" s="99">
        <v>0</v>
      </c>
      <c r="G55" s="100">
        <f t="shared" si="0"/>
        <v>0</v>
      </c>
      <c r="H55" s="72"/>
      <c r="I55" s="66"/>
      <c r="J55" s="64"/>
    </row>
    <row r="56" spans="1:10">
      <c r="A56" s="56"/>
      <c r="B56" s="35">
        <v>13</v>
      </c>
      <c r="C56" s="31" t="s">
        <v>82</v>
      </c>
      <c r="D56" s="32" t="s">
        <v>96</v>
      </c>
      <c r="E56" s="32">
        <v>50</v>
      </c>
      <c r="F56" s="99">
        <v>0</v>
      </c>
      <c r="G56" s="100">
        <f t="shared" si="0"/>
        <v>0</v>
      </c>
      <c r="H56" s="72"/>
      <c r="I56" s="66"/>
      <c r="J56" s="64"/>
    </row>
    <row r="57" spans="1:10">
      <c r="A57" s="56"/>
      <c r="B57" s="35">
        <v>14</v>
      </c>
      <c r="C57" s="31" t="s">
        <v>27</v>
      </c>
      <c r="D57" s="32" t="s">
        <v>96</v>
      </c>
      <c r="E57" s="32">
        <v>4</v>
      </c>
      <c r="F57" s="99">
        <v>0</v>
      </c>
      <c r="G57" s="100">
        <f t="shared" si="0"/>
        <v>0</v>
      </c>
      <c r="H57" s="72"/>
      <c r="I57" s="66"/>
      <c r="J57" s="64"/>
    </row>
    <row r="58" spans="1:10">
      <c r="A58" s="56"/>
      <c r="B58" s="35">
        <v>15</v>
      </c>
      <c r="C58" s="31" t="s">
        <v>47</v>
      </c>
      <c r="D58" s="32" t="s">
        <v>96</v>
      </c>
      <c r="E58" s="32">
        <v>12</v>
      </c>
      <c r="F58" s="99">
        <v>0</v>
      </c>
      <c r="G58" s="100">
        <f t="shared" si="0"/>
        <v>0</v>
      </c>
      <c r="H58" s="72"/>
      <c r="I58" s="66"/>
      <c r="J58" s="64"/>
    </row>
    <row r="59" spans="1:10">
      <c r="A59" s="56"/>
      <c r="B59" s="35">
        <v>16</v>
      </c>
      <c r="C59" s="31" t="s">
        <v>51</v>
      </c>
      <c r="D59" s="32" t="s">
        <v>99</v>
      </c>
      <c r="E59" s="32">
        <v>50</v>
      </c>
      <c r="F59" s="99">
        <v>0</v>
      </c>
      <c r="G59" s="100">
        <f t="shared" si="0"/>
        <v>0</v>
      </c>
      <c r="H59" s="72"/>
      <c r="I59" s="66"/>
      <c r="J59" s="64"/>
    </row>
    <row r="60" spans="1:10">
      <c r="A60" s="56"/>
      <c r="B60" s="35">
        <v>17</v>
      </c>
      <c r="C60" s="31" t="s">
        <v>55</v>
      </c>
      <c r="D60" s="32" t="s">
        <v>96</v>
      </c>
      <c r="E60" s="32">
        <v>6</v>
      </c>
      <c r="F60" s="99">
        <v>0</v>
      </c>
      <c r="G60" s="100">
        <f t="shared" si="0"/>
        <v>0</v>
      </c>
      <c r="H60" s="72"/>
      <c r="I60" s="66"/>
      <c r="J60" s="64"/>
    </row>
    <row r="61" spans="1:10">
      <c r="A61" s="56"/>
      <c r="B61" s="35">
        <v>18</v>
      </c>
      <c r="C61" s="31" t="s">
        <v>49</v>
      </c>
      <c r="D61" s="32" t="s">
        <v>96</v>
      </c>
      <c r="E61" s="32">
        <v>200</v>
      </c>
      <c r="F61" s="99">
        <v>0</v>
      </c>
      <c r="G61" s="100">
        <f t="shared" si="0"/>
        <v>0</v>
      </c>
      <c r="H61" s="72"/>
      <c r="I61" s="66"/>
      <c r="J61" s="64"/>
    </row>
    <row r="62" spans="1:10">
      <c r="A62" s="56"/>
      <c r="B62" s="35">
        <v>19</v>
      </c>
      <c r="C62" s="31" t="s">
        <v>36</v>
      </c>
      <c r="D62" s="32" t="s">
        <v>96</v>
      </c>
      <c r="E62" s="32">
        <v>100</v>
      </c>
      <c r="F62" s="99">
        <v>0</v>
      </c>
      <c r="G62" s="100">
        <f t="shared" si="0"/>
        <v>0</v>
      </c>
      <c r="H62" s="72"/>
      <c r="I62" s="66"/>
      <c r="J62" s="64"/>
    </row>
    <row r="63" spans="1:10">
      <c r="A63" s="56"/>
      <c r="B63" s="35">
        <v>20</v>
      </c>
      <c r="C63" s="31" t="s">
        <v>42</v>
      </c>
      <c r="D63" s="32" t="s">
        <v>96</v>
      </c>
      <c r="E63" s="32">
        <v>2</v>
      </c>
      <c r="F63" s="99">
        <v>0</v>
      </c>
      <c r="G63" s="100">
        <f t="shared" si="0"/>
        <v>0</v>
      </c>
      <c r="H63" s="72"/>
      <c r="I63" s="66"/>
      <c r="J63" s="64"/>
    </row>
    <row r="64" spans="1:10">
      <c r="A64" s="56"/>
      <c r="B64" s="35">
        <v>21</v>
      </c>
      <c r="C64" s="31" t="s">
        <v>77</v>
      </c>
      <c r="D64" s="32" t="s">
        <v>96</v>
      </c>
      <c r="E64" s="32">
        <v>25</v>
      </c>
      <c r="F64" s="99">
        <v>0</v>
      </c>
      <c r="G64" s="100">
        <f t="shared" si="0"/>
        <v>0</v>
      </c>
      <c r="H64" s="72"/>
      <c r="I64" s="66"/>
      <c r="J64" s="64"/>
    </row>
    <row r="65" spans="1:10">
      <c r="A65" s="56"/>
      <c r="B65" s="35">
        <v>22</v>
      </c>
      <c r="C65" s="31" t="s">
        <v>31</v>
      </c>
      <c r="D65" s="32" t="s">
        <v>96</v>
      </c>
      <c r="E65" s="32">
        <v>10</v>
      </c>
      <c r="F65" s="99">
        <v>0</v>
      </c>
      <c r="G65" s="100">
        <f t="shared" si="0"/>
        <v>0</v>
      </c>
      <c r="H65" s="72"/>
      <c r="I65" s="66"/>
      <c r="J65" s="64"/>
    </row>
    <row r="66" spans="1:10">
      <c r="A66" s="56"/>
      <c r="B66" s="35">
        <v>23</v>
      </c>
      <c r="C66" s="31" t="s">
        <v>70</v>
      </c>
      <c r="D66" s="32" t="s">
        <v>96</v>
      </c>
      <c r="E66" s="32">
        <v>6</v>
      </c>
      <c r="F66" s="99">
        <v>0</v>
      </c>
      <c r="G66" s="100">
        <f t="shared" si="0"/>
        <v>0</v>
      </c>
      <c r="H66" s="72"/>
      <c r="I66" s="66"/>
      <c r="J66" s="64"/>
    </row>
    <row r="67" spans="1:10">
      <c r="A67" s="56"/>
      <c r="B67" s="35">
        <v>24</v>
      </c>
      <c r="C67" s="31" t="s">
        <v>68</v>
      </c>
      <c r="D67" s="32" t="s">
        <v>96</v>
      </c>
      <c r="E67" s="32">
        <v>12</v>
      </c>
      <c r="F67" s="99">
        <v>0</v>
      </c>
      <c r="G67" s="100">
        <f t="shared" si="0"/>
        <v>0</v>
      </c>
      <c r="H67" s="72"/>
      <c r="I67" s="66"/>
      <c r="J67" s="64"/>
    </row>
    <row r="68" spans="1:10">
      <c r="A68" s="56"/>
      <c r="B68" s="35">
        <v>25</v>
      </c>
      <c r="C68" s="31" t="s">
        <v>38</v>
      </c>
      <c r="D68" s="32" t="s">
        <v>96</v>
      </c>
      <c r="E68" s="32">
        <v>10</v>
      </c>
      <c r="F68" s="99">
        <v>0</v>
      </c>
      <c r="G68" s="100">
        <f t="shared" si="0"/>
        <v>0</v>
      </c>
      <c r="H68" s="72"/>
      <c r="I68" s="66"/>
      <c r="J68" s="64"/>
    </row>
    <row r="69" spans="1:10">
      <c r="A69" s="56"/>
      <c r="B69" s="35">
        <v>26</v>
      </c>
      <c r="C69" s="31" t="s">
        <v>73</v>
      </c>
      <c r="D69" s="32" t="s">
        <v>96</v>
      </c>
      <c r="E69" s="32">
        <v>1</v>
      </c>
      <c r="F69" s="99">
        <v>0</v>
      </c>
      <c r="G69" s="100">
        <f t="shared" si="0"/>
        <v>0</v>
      </c>
      <c r="H69" s="72"/>
      <c r="I69" s="66"/>
      <c r="J69" s="64"/>
    </row>
    <row r="70" spans="1:10">
      <c r="A70" s="56"/>
      <c r="B70" s="35">
        <v>27</v>
      </c>
      <c r="C70" s="31" t="s">
        <v>53</v>
      </c>
      <c r="D70" s="32" t="s">
        <v>96</v>
      </c>
      <c r="E70" s="32">
        <v>250</v>
      </c>
      <c r="F70" s="99">
        <v>0</v>
      </c>
      <c r="G70" s="100">
        <f t="shared" si="0"/>
        <v>0</v>
      </c>
      <c r="H70" s="72"/>
      <c r="I70" s="66"/>
      <c r="J70" s="64"/>
    </row>
    <row r="71" spans="1:10">
      <c r="A71" s="56"/>
      <c r="B71" s="35">
        <v>28</v>
      </c>
      <c r="C71" s="31" t="s">
        <v>59</v>
      </c>
      <c r="D71" s="32" t="s">
        <v>96</v>
      </c>
      <c r="E71" s="32">
        <v>100</v>
      </c>
      <c r="F71" s="99">
        <v>0</v>
      </c>
      <c r="G71" s="100">
        <f t="shared" si="0"/>
        <v>0</v>
      </c>
      <c r="H71" s="72"/>
      <c r="I71" s="66"/>
      <c r="J71" s="64"/>
    </row>
    <row r="72" spans="1:10">
      <c r="A72" s="56"/>
      <c r="B72" s="35">
        <v>29</v>
      </c>
      <c r="C72" s="31" t="s">
        <v>89</v>
      </c>
      <c r="D72" s="32" t="s">
        <v>96</v>
      </c>
      <c r="E72" s="32">
        <v>2</v>
      </c>
      <c r="F72" s="99">
        <v>0</v>
      </c>
      <c r="G72" s="100">
        <f t="shared" si="0"/>
        <v>0</v>
      </c>
      <c r="H72" s="72"/>
      <c r="I72" s="66"/>
      <c r="J72" s="64"/>
    </row>
    <row r="73" spans="1:10">
      <c r="A73" s="56"/>
      <c r="B73" s="35">
        <v>30</v>
      </c>
      <c r="C73" s="31" t="s">
        <v>43</v>
      </c>
      <c r="D73" s="32" t="s">
        <v>96</v>
      </c>
      <c r="E73" s="32">
        <v>12</v>
      </c>
      <c r="F73" s="99">
        <v>0</v>
      </c>
      <c r="G73" s="100">
        <f t="shared" si="0"/>
        <v>0</v>
      </c>
      <c r="H73" s="72"/>
      <c r="I73" s="66"/>
      <c r="J73" s="64"/>
    </row>
    <row r="74" spans="1:10">
      <c r="A74" s="56"/>
      <c r="B74" s="35">
        <v>31</v>
      </c>
      <c r="C74" s="31" t="s">
        <v>62</v>
      </c>
      <c r="D74" s="32" t="s">
        <v>96</v>
      </c>
      <c r="E74" s="32">
        <v>30</v>
      </c>
      <c r="F74" s="99">
        <v>0</v>
      </c>
      <c r="G74" s="100">
        <f t="shared" si="0"/>
        <v>0</v>
      </c>
      <c r="H74" s="72"/>
      <c r="I74" s="66"/>
      <c r="J74" s="64"/>
    </row>
    <row r="75" spans="1:10">
      <c r="A75" s="56"/>
      <c r="B75" s="35">
        <v>32</v>
      </c>
      <c r="C75" s="31" t="s">
        <v>78</v>
      </c>
      <c r="D75" s="32" t="s">
        <v>96</v>
      </c>
      <c r="E75" s="32">
        <v>10</v>
      </c>
      <c r="F75" s="99">
        <v>0</v>
      </c>
      <c r="G75" s="100">
        <f t="shared" si="0"/>
        <v>0</v>
      </c>
      <c r="H75" s="72"/>
      <c r="I75" s="66"/>
      <c r="J75" s="64"/>
    </row>
    <row r="76" spans="1:10">
      <c r="A76" s="56"/>
      <c r="B76" s="35">
        <v>33</v>
      </c>
      <c r="C76" s="31" t="s">
        <v>79</v>
      </c>
      <c r="D76" s="32" t="s">
        <v>96</v>
      </c>
      <c r="E76" s="32">
        <v>20</v>
      </c>
      <c r="F76" s="99">
        <v>0</v>
      </c>
      <c r="G76" s="100">
        <f t="shared" si="0"/>
        <v>0</v>
      </c>
      <c r="H76" s="72"/>
      <c r="I76" s="66"/>
      <c r="J76" s="64"/>
    </row>
    <row r="77" spans="1:10">
      <c r="A77" s="56"/>
      <c r="B77" s="35">
        <v>34</v>
      </c>
      <c r="C77" s="31" t="s">
        <v>85</v>
      </c>
      <c r="D77" s="32" t="s">
        <v>96</v>
      </c>
      <c r="E77" s="32">
        <v>30</v>
      </c>
      <c r="F77" s="99">
        <v>0</v>
      </c>
      <c r="G77" s="100">
        <f t="shared" si="0"/>
        <v>0</v>
      </c>
      <c r="H77" s="72"/>
      <c r="I77" s="66"/>
      <c r="J77" s="64"/>
    </row>
    <row r="78" spans="1:10">
      <c r="A78" s="56"/>
      <c r="B78" s="35">
        <v>35</v>
      </c>
      <c r="C78" s="31" t="s">
        <v>75</v>
      </c>
      <c r="D78" s="32" t="s">
        <v>96</v>
      </c>
      <c r="E78" s="32">
        <v>20</v>
      </c>
      <c r="F78" s="99">
        <v>0</v>
      </c>
      <c r="G78" s="100">
        <f t="shared" si="0"/>
        <v>0</v>
      </c>
      <c r="H78" s="72"/>
      <c r="I78" s="66"/>
      <c r="J78" s="64"/>
    </row>
    <row r="79" spans="1:10">
      <c r="A79" s="56"/>
      <c r="B79" s="35">
        <v>36</v>
      </c>
      <c r="C79" s="31" t="s">
        <v>87</v>
      </c>
      <c r="D79" s="32" t="s">
        <v>96</v>
      </c>
      <c r="E79" s="32">
        <v>15</v>
      </c>
      <c r="F79" s="99">
        <v>0</v>
      </c>
      <c r="G79" s="100">
        <f t="shared" si="0"/>
        <v>0</v>
      </c>
      <c r="H79" s="72"/>
      <c r="I79" s="66"/>
      <c r="J79" s="64"/>
    </row>
    <row r="80" spans="1:10">
      <c r="A80" s="56"/>
      <c r="B80" s="35">
        <v>37</v>
      </c>
      <c r="C80" s="31" t="s">
        <v>86</v>
      </c>
      <c r="D80" s="32" t="s">
        <v>96</v>
      </c>
      <c r="E80" s="32">
        <v>10</v>
      </c>
      <c r="F80" s="99">
        <v>0</v>
      </c>
      <c r="G80" s="100">
        <f t="shared" si="0"/>
        <v>0</v>
      </c>
      <c r="H80" s="72"/>
      <c r="I80" s="66"/>
      <c r="J80" s="64"/>
    </row>
    <row r="81" spans="1:10">
      <c r="A81" s="56"/>
      <c r="B81" s="35">
        <v>38</v>
      </c>
      <c r="C81" s="31" t="s">
        <v>40</v>
      </c>
      <c r="D81" s="32" t="s">
        <v>96</v>
      </c>
      <c r="E81" s="32">
        <v>20</v>
      </c>
      <c r="F81" s="99">
        <v>0</v>
      </c>
      <c r="G81" s="100">
        <f t="shared" si="0"/>
        <v>0</v>
      </c>
      <c r="H81" s="72"/>
      <c r="I81" s="66"/>
      <c r="J81" s="64"/>
    </row>
    <row r="82" spans="1:10">
      <c r="A82" s="56"/>
      <c r="B82" s="35">
        <v>39</v>
      </c>
      <c r="C82" s="31" t="s">
        <v>57</v>
      </c>
      <c r="D82" s="32" t="s">
        <v>96</v>
      </c>
      <c r="E82" s="32">
        <v>100</v>
      </c>
      <c r="F82" s="99">
        <v>0</v>
      </c>
      <c r="G82" s="100">
        <f t="shared" si="0"/>
        <v>0</v>
      </c>
      <c r="H82" s="72"/>
      <c r="I82" s="66"/>
      <c r="J82" s="64"/>
    </row>
    <row r="83" spans="1:10">
      <c r="A83" s="56"/>
      <c r="B83" s="35">
        <v>40</v>
      </c>
      <c r="C83" s="31" t="s">
        <v>74</v>
      </c>
      <c r="D83" s="32" t="s">
        <v>96</v>
      </c>
      <c r="E83" s="32">
        <v>100</v>
      </c>
      <c r="F83" s="99">
        <v>0</v>
      </c>
      <c r="G83" s="100">
        <f t="shared" si="0"/>
        <v>0</v>
      </c>
      <c r="H83" s="72"/>
      <c r="I83" s="66"/>
      <c r="J83" s="64"/>
    </row>
    <row r="84" spans="1:10">
      <c r="A84" s="56"/>
      <c r="B84" s="35">
        <v>41</v>
      </c>
      <c r="C84" s="31" t="s">
        <v>90</v>
      </c>
      <c r="D84" s="32" t="s">
        <v>96</v>
      </c>
      <c r="E84" s="32">
        <v>10</v>
      </c>
      <c r="F84" s="99">
        <v>0</v>
      </c>
      <c r="G84" s="100">
        <f t="shared" si="0"/>
        <v>0</v>
      </c>
      <c r="H84" s="72"/>
      <c r="I84" s="66"/>
      <c r="J84" s="64"/>
    </row>
    <row r="85" spans="1:10">
      <c r="A85" s="56"/>
      <c r="B85" s="35">
        <v>42</v>
      </c>
      <c r="C85" s="31" t="s">
        <v>81</v>
      </c>
      <c r="D85" s="32" t="s">
        <v>96</v>
      </c>
      <c r="E85" s="32">
        <v>6</v>
      </c>
      <c r="F85" s="99">
        <v>0</v>
      </c>
      <c r="G85" s="100">
        <f t="shared" si="0"/>
        <v>0</v>
      </c>
      <c r="H85" s="72"/>
      <c r="I85" s="66"/>
      <c r="J85" s="64"/>
    </row>
    <row r="86" spans="1:10">
      <c r="A86" s="56"/>
      <c r="B86" s="35">
        <v>43</v>
      </c>
      <c r="C86" s="31" t="s">
        <v>48</v>
      </c>
      <c r="D86" s="32" t="s">
        <v>96</v>
      </c>
      <c r="E86" s="32">
        <v>100</v>
      </c>
      <c r="F86" s="99">
        <v>0</v>
      </c>
      <c r="G86" s="100">
        <f t="shared" si="0"/>
        <v>0</v>
      </c>
      <c r="H86" s="72"/>
      <c r="I86" s="66"/>
      <c r="J86" s="64"/>
    </row>
    <row r="87" spans="1:10">
      <c r="A87" s="56"/>
      <c r="B87" s="35">
        <v>44</v>
      </c>
      <c r="C87" s="31" t="s">
        <v>88</v>
      </c>
      <c r="D87" s="32" t="s">
        <v>96</v>
      </c>
      <c r="E87" s="32">
        <v>20</v>
      </c>
      <c r="F87" s="99">
        <v>0</v>
      </c>
      <c r="G87" s="100">
        <f t="shared" si="0"/>
        <v>0</v>
      </c>
      <c r="H87" s="72"/>
      <c r="I87" s="66"/>
      <c r="J87" s="64"/>
    </row>
    <row r="88" spans="1:10">
      <c r="A88" s="56"/>
      <c r="B88" s="35">
        <v>45</v>
      </c>
      <c r="C88" s="31" t="s">
        <v>80</v>
      </c>
      <c r="D88" s="32" t="s">
        <v>96</v>
      </c>
      <c r="E88" s="32">
        <v>20</v>
      </c>
      <c r="F88" s="99">
        <v>0</v>
      </c>
      <c r="G88" s="100">
        <f t="shared" si="0"/>
        <v>0</v>
      </c>
      <c r="H88" s="72"/>
      <c r="I88" s="66"/>
      <c r="J88" s="64"/>
    </row>
    <row r="89" spans="1:10">
      <c r="A89" s="56"/>
      <c r="B89" s="35">
        <v>46</v>
      </c>
      <c r="C89" s="31" t="s">
        <v>84</v>
      </c>
      <c r="D89" s="32" t="s">
        <v>96</v>
      </c>
      <c r="E89" s="32">
        <v>10</v>
      </c>
      <c r="F89" s="99">
        <v>0</v>
      </c>
      <c r="G89" s="100">
        <f t="shared" si="0"/>
        <v>0</v>
      </c>
      <c r="H89" s="72"/>
      <c r="I89" s="66"/>
      <c r="J89" s="64"/>
    </row>
    <row r="90" spans="1:10">
      <c r="A90" s="56"/>
      <c r="B90" s="35">
        <v>47</v>
      </c>
      <c r="C90" s="34" t="s">
        <v>83</v>
      </c>
      <c r="D90" s="32" t="s">
        <v>96</v>
      </c>
      <c r="E90" s="32">
        <v>100</v>
      </c>
      <c r="F90" s="99">
        <v>0</v>
      </c>
      <c r="G90" s="100">
        <f t="shared" si="0"/>
        <v>0</v>
      </c>
      <c r="H90" s="72"/>
      <c r="I90" s="66"/>
      <c r="J90" s="64"/>
    </row>
    <row r="91" spans="1:10">
      <c r="A91" s="56"/>
      <c r="B91" s="35">
        <v>48</v>
      </c>
      <c r="C91" s="31" t="s">
        <v>102</v>
      </c>
      <c r="D91" s="32" t="s">
        <v>96</v>
      </c>
      <c r="E91" s="32">
        <v>4</v>
      </c>
      <c r="F91" s="99">
        <v>0</v>
      </c>
      <c r="G91" s="100">
        <f t="shared" si="0"/>
        <v>0</v>
      </c>
      <c r="H91" s="72"/>
      <c r="I91" s="66"/>
      <c r="J91" s="64"/>
    </row>
    <row r="92" spans="1:10">
      <c r="A92" s="56"/>
      <c r="B92" s="35">
        <v>49</v>
      </c>
      <c r="C92" s="31" t="s">
        <v>104</v>
      </c>
      <c r="D92" s="32" t="s">
        <v>99</v>
      </c>
      <c r="E92" s="32">
        <v>600</v>
      </c>
      <c r="F92" s="99">
        <v>0</v>
      </c>
      <c r="G92" s="100">
        <f t="shared" si="0"/>
        <v>0</v>
      </c>
      <c r="H92" s="72"/>
      <c r="I92" s="66"/>
      <c r="J92" s="64"/>
    </row>
    <row r="93" spans="1:10">
      <c r="A93" s="56"/>
      <c r="B93" s="35">
        <v>50</v>
      </c>
      <c r="C93" s="31" t="s">
        <v>103</v>
      </c>
      <c r="D93" s="32" t="s">
        <v>99</v>
      </c>
      <c r="E93" s="32">
        <v>600</v>
      </c>
      <c r="F93" s="99">
        <v>0</v>
      </c>
      <c r="G93" s="100">
        <f t="shared" si="0"/>
        <v>0</v>
      </c>
      <c r="H93" s="72"/>
      <c r="I93" s="66"/>
      <c r="J93" s="64"/>
    </row>
    <row r="94" spans="1:10">
      <c r="A94" s="56"/>
      <c r="B94" s="35">
        <v>51</v>
      </c>
      <c r="C94" s="34" t="s">
        <v>105</v>
      </c>
      <c r="D94" s="32" t="s">
        <v>96</v>
      </c>
      <c r="E94" s="32">
        <v>1</v>
      </c>
      <c r="F94" s="99">
        <v>0</v>
      </c>
      <c r="G94" s="100">
        <f t="shared" si="0"/>
        <v>0</v>
      </c>
      <c r="H94" s="72"/>
      <c r="I94" s="66"/>
      <c r="J94" s="64"/>
    </row>
    <row r="95" spans="1:10">
      <c r="A95" s="56"/>
      <c r="B95" s="35">
        <v>52</v>
      </c>
      <c r="C95" s="34" t="s">
        <v>106</v>
      </c>
      <c r="D95" s="32" t="s">
        <v>96</v>
      </c>
      <c r="E95" s="32">
        <v>1</v>
      </c>
      <c r="F95" s="99">
        <v>0</v>
      </c>
      <c r="G95" s="100">
        <f t="shared" si="0"/>
        <v>0</v>
      </c>
      <c r="H95" s="72"/>
      <c r="I95" s="66"/>
      <c r="J95" s="64"/>
    </row>
    <row r="96" spans="1:10">
      <c r="A96" s="56"/>
      <c r="B96" s="35">
        <v>53</v>
      </c>
      <c r="C96" s="34" t="s">
        <v>107</v>
      </c>
      <c r="D96" s="32" t="s">
        <v>96</v>
      </c>
      <c r="E96" s="32">
        <v>10</v>
      </c>
      <c r="F96" s="99">
        <v>0</v>
      </c>
      <c r="G96" s="100">
        <f t="shared" si="0"/>
        <v>0</v>
      </c>
      <c r="H96" s="72"/>
      <c r="I96" s="66"/>
      <c r="J96" s="64"/>
    </row>
    <row r="97" spans="1:10">
      <c r="A97" s="56"/>
      <c r="B97" s="35">
        <v>54</v>
      </c>
      <c r="C97" s="31" t="s">
        <v>54</v>
      </c>
      <c r="D97" s="32" t="s">
        <v>96</v>
      </c>
      <c r="E97" s="32">
        <v>6</v>
      </c>
      <c r="F97" s="99">
        <v>0</v>
      </c>
      <c r="G97" s="100">
        <f t="shared" si="0"/>
        <v>0</v>
      </c>
      <c r="H97" s="72"/>
      <c r="I97" s="66"/>
      <c r="J97" s="64"/>
    </row>
    <row r="98" spans="1:10">
      <c r="A98" s="56"/>
      <c r="B98" s="35">
        <v>55</v>
      </c>
      <c r="C98" s="34" t="s">
        <v>60</v>
      </c>
      <c r="D98" s="32" t="s">
        <v>96</v>
      </c>
      <c r="E98" s="32">
        <v>100</v>
      </c>
      <c r="F98" s="99">
        <v>0</v>
      </c>
      <c r="G98" s="100">
        <f t="shared" si="0"/>
        <v>0</v>
      </c>
      <c r="H98" s="72"/>
      <c r="I98" s="66"/>
      <c r="J98" s="64"/>
    </row>
    <row r="99" spans="1:10">
      <c r="A99" s="56"/>
      <c r="B99" s="35">
        <v>56</v>
      </c>
      <c r="C99" s="34" t="s">
        <v>61</v>
      </c>
      <c r="D99" s="32" t="s">
        <v>96</v>
      </c>
      <c r="E99" s="32">
        <v>100</v>
      </c>
      <c r="F99" s="99">
        <v>0</v>
      </c>
      <c r="G99" s="100">
        <f t="shared" si="0"/>
        <v>0</v>
      </c>
      <c r="H99" s="72"/>
      <c r="I99" s="66"/>
      <c r="J99" s="64"/>
    </row>
    <row r="100" spans="1:10">
      <c r="A100" s="56"/>
      <c r="B100" s="35">
        <v>57</v>
      </c>
      <c r="C100" s="34" t="s">
        <v>29</v>
      </c>
      <c r="D100" s="32" t="s">
        <v>96</v>
      </c>
      <c r="E100" s="32">
        <v>20</v>
      </c>
      <c r="F100" s="99">
        <v>0</v>
      </c>
      <c r="G100" s="100">
        <f t="shared" si="0"/>
        <v>0</v>
      </c>
      <c r="H100" s="72"/>
      <c r="I100" s="66"/>
      <c r="J100" s="64"/>
    </row>
    <row r="101" spans="1:10">
      <c r="A101" s="56"/>
      <c r="B101" s="35">
        <v>58</v>
      </c>
      <c r="C101" s="34" t="s">
        <v>66</v>
      </c>
      <c r="D101" s="32" t="s">
        <v>96</v>
      </c>
      <c r="E101" s="32">
        <v>2</v>
      </c>
      <c r="F101" s="99">
        <v>0</v>
      </c>
      <c r="G101" s="100">
        <f t="shared" si="0"/>
        <v>0</v>
      </c>
      <c r="H101" s="72"/>
      <c r="I101" s="66"/>
      <c r="J101" s="64"/>
    </row>
    <row r="102" spans="1:10">
      <c r="A102" s="56"/>
      <c r="B102" s="35">
        <v>59</v>
      </c>
      <c r="C102" s="34" t="s">
        <v>72</v>
      </c>
      <c r="D102" s="32" t="s">
        <v>96</v>
      </c>
      <c r="E102" s="32">
        <v>20</v>
      </c>
      <c r="F102" s="99">
        <v>0</v>
      </c>
      <c r="G102" s="100">
        <f t="shared" si="0"/>
        <v>0</v>
      </c>
      <c r="H102" s="72"/>
      <c r="I102" s="66"/>
      <c r="J102" s="64"/>
    </row>
    <row r="103" spans="1:10">
      <c r="A103" s="56"/>
      <c r="B103" s="35">
        <v>60</v>
      </c>
      <c r="C103" s="34" t="s">
        <v>28</v>
      </c>
      <c r="D103" s="32" t="s">
        <v>96</v>
      </c>
      <c r="E103" s="32">
        <v>10</v>
      </c>
      <c r="F103" s="99">
        <v>0</v>
      </c>
      <c r="G103" s="100">
        <f t="shared" si="0"/>
        <v>0</v>
      </c>
      <c r="H103" s="72"/>
      <c r="I103" s="66"/>
      <c r="J103" s="64"/>
    </row>
    <row r="104" spans="1:10">
      <c r="A104" s="56"/>
      <c r="B104" s="35">
        <v>61</v>
      </c>
      <c r="C104" s="34" t="s">
        <v>50</v>
      </c>
      <c r="D104" s="32" t="s">
        <v>96</v>
      </c>
      <c r="E104" s="32">
        <v>12</v>
      </c>
      <c r="F104" s="99">
        <v>0</v>
      </c>
      <c r="G104" s="100">
        <f t="shared" si="0"/>
        <v>0</v>
      </c>
      <c r="H104" s="72"/>
      <c r="I104" s="66"/>
      <c r="J104" s="64"/>
    </row>
    <row r="105" spans="1:10">
      <c r="A105" s="56"/>
      <c r="B105" s="35">
        <v>62</v>
      </c>
      <c r="C105" s="34" t="s">
        <v>71</v>
      </c>
      <c r="D105" s="32" t="s">
        <v>96</v>
      </c>
      <c r="E105" s="32">
        <v>4</v>
      </c>
      <c r="F105" s="99">
        <v>0</v>
      </c>
      <c r="G105" s="100">
        <f t="shared" si="0"/>
        <v>0</v>
      </c>
      <c r="H105" s="72"/>
      <c r="I105" s="66"/>
      <c r="J105" s="64"/>
    </row>
    <row r="106" spans="1:10">
      <c r="A106" s="56"/>
      <c r="B106" s="35">
        <v>63</v>
      </c>
      <c r="C106" s="34" t="s">
        <v>32</v>
      </c>
      <c r="D106" s="32" t="s">
        <v>96</v>
      </c>
      <c r="E106" s="32">
        <v>30</v>
      </c>
      <c r="F106" s="99">
        <v>0</v>
      </c>
      <c r="G106" s="100">
        <f t="shared" si="0"/>
        <v>0</v>
      </c>
      <c r="H106" s="72"/>
      <c r="I106" s="66"/>
      <c r="J106" s="64"/>
    </row>
    <row r="107" spans="1:10">
      <c r="A107" s="56"/>
      <c r="B107" s="35">
        <v>64</v>
      </c>
      <c r="C107" s="34" t="s">
        <v>33</v>
      </c>
      <c r="D107" s="32" t="s">
        <v>96</v>
      </c>
      <c r="E107" s="32">
        <v>30</v>
      </c>
      <c r="F107" s="99">
        <v>0</v>
      </c>
      <c r="G107" s="100">
        <f t="shared" si="0"/>
        <v>0</v>
      </c>
      <c r="H107" s="72"/>
      <c r="I107" s="66"/>
      <c r="J107" s="64"/>
    </row>
    <row r="108" spans="1:10">
      <c r="A108" s="56"/>
      <c r="B108" s="35">
        <v>65</v>
      </c>
      <c r="C108" s="34" t="s">
        <v>34</v>
      </c>
      <c r="D108" s="35" t="s">
        <v>96</v>
      </c>
      <c r="E108" s="32">
        <v>30</v>
      </c>
      <c r="F108" s="99">
        <v>0</v>
      </c>
      <c r="G108" s="100">
        <f t="shared" ref="G108:G117" si="1">E108*F108*2</f>
        <v>0</v>
      </c>
      <c r="H108" s="72"/>
      <c r="I108" s="66"/>
      <c r="J108" s="64"/>
    </row>
    <row r="109" spans="1:10">
      <c r="A109" s="56"/>
      <c r="B109" s="35">
        <v>66</v>
      </c>
      <c r="C109" s="34" t="s">
        <v>44</v>
      </c>
      <c r="D109" s="32" t="s">
        <v>96</v>
      </c>
      <c r="E109" s="32">
        <v>16</v>
      </c>
      <c r="F109" s="99">
        <v>0</v>
      </c>
      <c r="G109" s="100">
        <f t="shared" si="1"/>
        <v>0</v>
      </c>
      <c r="H109" s="72"/>
      <c r="I109" s="66"/>
      <c r="J109" s="64"/>
    </row>
    <row r="110" spans="1:10">
      <c r="A110" s="56"/>
      <c r="B110" s="35">
        <v>67</v>
      </c>
      <c r="C110" s="34" t="s">
        <v>45</v>
      </c>
      <c r="D110" s="32" t="s">
        <v>96</v>
      </c>
      <c r="E110" s="32">
        <v>16</v>
      </c>
      <c r="F110" s="99">
        <v>0</v>
      </c>
      <c r="G110" s="100">
        <f t="shared" si="1"/>
        <v>0</v>
      </c>
      <c r="H110" s="72"/>
      <c r="I110" s="66"/>
      <c r="J110" s="64"/>
    </row>
    <row r="111" spans="1:10">
      <c r="A111" s="56"/>
      <c r="B111" s="35">
        <v>68</v>
      </c>
      <c r="C111" s="34" t="s">
        <v>46</v>
      </c>
      <c r="D111" s="32" t="s">
        <v>96</v>
      </c>
      <c r="E111" s="32">
        <v>16</v>
      </c>
      <c r="F111" s="99">
        <v>0</v>
      </c>
      <c r="G111" s="100">
        <f t="shared" si="1"/>
        <v>0</v>
      </c>
      <c r="H111" s="72"/>
      <c r="I111" s="66"/>
      <c r="J111" s="64"/>
    </row>
    <row r="112" spans="1:10">
      <c r="A112" s="56"/>
      <c r="B112" s="35">
        <v>69</v>
      </c>
      <c r="C112" s="34" t="s">
        <v>41</v>
      </c>
      <c r="D112" s="32" t="s">
        <v>96</v>
      </c>
      <c r="E112" s="32">
        <v>12</v>
      </c>
      <c r="F112" s="99">
        <v>0</v>
      </c>
      <c r="G112" s="100">
        <f t="shared" si="1"/>
        <v>0</v>
      </c>
      <c r="H112" s="72"/>
      <c r="I112" s="66"/>
      <c r="J112" s="64"/>
    </row>
    <row r="113" spans="1:10">
      <c r="A113" s="56"/>
      <c r="B113" s="35">
        <v>70</v>
      </c>
      <c r="C113" s="34" t="s">
        <v>37</v>
      </c>
      <c r="D113" s="32" t="s">
        <v>99</v>
      </c>
      <c r="E113" s="32">
        <v>200</v>
      </c>
      <c r="F113" s="99">
        <v>0</v>
      </c>
      <c r="G113" s="100">
        <f t="shared" si="1"/>
        <v>0</v>
      </c>
      <c r="H113" s="72"/>
      <c r="I113" s="66"/>
      <c r="J113" s="64"/>
    </row>
    <row r="114" spans="1:10">
      <c r="A114" s="56"/>
      <c r="B114" s="35">
        <v>71</v>
      </c>
      <c r="C114" s="34" t="s">
        <v>39</v>
      </c>
      <c r="D114" s="32" t="s">
        <v>96</v>
      </c>
      <c r="E114" s="32">
        <v>10</v>
      </c>
      <c r="F114" s="99">
        <v>0</v>
      </c>
      <c r="G114" s="100">
        <f t="shared" si="1"/>
        <v>0</v>
      </c>
      <c r="H114" s="72"/>
      <c r="I114" s="66"/>
      <c r="J114" s="64"/>
    </row>
    <row r="115" spans="1:10">
      <c r="A115" s="56"/>
      <c r="B115" s="35">
        <v>72</v>
      </c>
      <c r="C115" s="34" t="s">
        <v>30</v>
      </c>
      <c r="D115" s="35" t="s">
        <v>96</v>
      </c>
      <c r="E115" s="32">
        <v>12</v>
      </c>
      <c r="F115" s="99">
        <v>0</v>
      </c>
      <c r="G115" s="100">
        <f t="shared" si="1"/>
        <v>0</v>
      </c>
      <c r="H115" s="72"/>
      <c r="I115" s="66"/>
      <c r="J115" s="64"/>
    </row>
    <row r="116" spans="1:10">
      <c r="A116" s="56"/>
      <c r="B116" s="35">
        <v>73</v>
      </c>
      <c r="C116" s="34" t="s">
        <v>35</v>
      </c>
      <c r="D116" s="32" t="s">
        <v>96</v>
      </c>
      <c r="E116" s="32">
        <v>6</v>
      </c>
      <c r="F116" s="99">
        <v>0</v>
      </c>
      <c r="G116" s="100">
        <f t="shared" si="1"/>
        <v>0</v>
      </c>
      <c r="H116" s="72"/>
      <c r="I116" s="66"/>
      <c r="J116" s="64"/>
    </row>
    <row r="117" spans="1:10">
      <c r="A117" s="56"/>
      <c r="B117" s="35">
        <v>74</v>
      </c>
      <c r="C117" s="34" t="s">
        <v>76</v>
      </c>
      <c r="D117" s="32" t="s">
        <v>96</v>
      </c>
      <c r="E117" s="32">
        <v>6</v>
      </c>
      <c r="F117" s="99">
        <v>0</v>
      </c>
      <c r="G117" s="100">
        <f t="shared" si="1"/>
        <v>0</v>
      </c>
      <c r="H117" s="72"/>
      <c r="I117" s="66"/>
      <c r="J117" s="64"/>
    </row>
    <row r="118" spans="1:10" ht="15.75" thickBot="1">
      <c r="A118" s="73"/>
      <c r="B118" s="74"/>
      <c r="C118" s="74"/>
      <c r="D118" s="74"/>
      <c r="E118" s="74"/>
      <c r="F118" s="74"/>
      <c r="G118" s="74"/>
      <c r="H118" s="75"/>
      <c r="I118" s="74"/>
      <c r="J118" s="76"/>
    </row>
    <row r="119" spans="1:10">
      <c r="H119" s="39"/>
    </row>
    <row r="120" spans="1:10" s="49" customFormat="1">
      <c r="B120" s="47"/>
      <c r="C120" s="47"/>
      <c r="D120" s="47"/>
      <c r="E120" s="47"/>
      <c r="F120" s="47"/>
      <c r="G120" s="47"/>
      <c r="H120" s="48"/>
      <c r="I120" s="47"/>
    </row>
  </sheetData>
  <mergeCells count="6">
    <mergeCell ref="D36:E36"/>
    <mergeCell ref="B1:K1"/>
    <mergeCell ref="J9:K9"/>
    <mergeCell ref="B23:B24"/>
    <mergeCell ref="C23:C24"/>
    <mergeCell ref="D35:E35"/>
  </mergeCells>
  <conditionalFormatting sqref="C63:C79 C103:D107 D109 C108 C111:D111 C112 C113:D117 D63:D102 C81:C102 E46:E1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8"/>
  <sheetViews>
    <sheetView showGridLines="0" zoomScale="85" zoomScaleNormal="85" workbookViewId="0">
      <selection activeCell="D54" sqref="D54"/>
    </sheetView>
  </sheetViews>
  <sheetFormatPr baseColWidth="10" defaultRowHeight="15"/>
  <cols>
    <col min="2" max="2" width="7.42578125" style="1" customWidth="1"/>
    <col min="3" max="3" width="74" style="1" customWidth="1"/>
    <col min="4" max="4" width="18.5703125" style="1" customWidth="1"/>
    <col min="5" max="5" width="15.5703125" style="1" customWidth="1"/>
    <col min="6" max="6" width="15.42578125" style="1" customWidth="1"/>
    <col min="7" max="7" width="16" style="1" bestFit="1" customWidth="1"/>
    <col min="8" max="8" width="15.28515625" style="1" customWidth="1"/>
    <col min="9" max="9" width="15.7109375" style="1" customWidth="1"/>
    <col min="10" max="10" width="13.5703125" customWidth="1"/>
  </cols>
  <sheetData>
    <row r="1" spans="1:11" ht="18.75">
      <c r="B1" s="93" t="s">
        <v>108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18.75">
      <c r="B2" s="3"/>
      <c r="C2" s="4"/>
      <c r="D2" s="5"/>
      <c r="E2" s="6"/>
      <c r="F2" s="6"/>
      <c r="G2" s="3"/>
      <c r="H2" s="3"/>
      <c r="I2" s="3"/>
      <c r="J2" s="3"/>
      <c r="K2" s="3"/>
    </row>
    <row r="3" spans="1:11" ht="21">
      <c r="B3" s="2"/>
      <c r="C3" s="7" t="s">
        <v>0</v>
      </c>
      <c r="D3" s="18" t="s">
        <v>9</v>
      </c>
      <c r="E3" s="19"/>
      <c r="F3" s="19"/>
      <c r="G3" s="20"/>
      <c r="H3" s="3"/>
      <c r="I3" s="3"/>
      <c r="J3" s="3"/>
      <c r="K3" s="3"/>
    </row>
    <row r="4" spans="1:11" ht="18.75">
      <c r="B4" s="2"/>
      <c r="C4" s="14" t="s">
        <v>135</v>
      </c>
      <c r="H4" s="3"/>
      <c r="I4" s="3"/>
      <c r="J4" s="3"/>
      <c r="K4" s="3"/>
    </row>
    <row r="5" spans="1:11" ht="18.75">
      <c r="B5" s="3"/>
      <c r="C5" s="4" t="s">
        <v>1</v>
      </c>
      <c r="D5" s="5"/>
      <c r="E5" s="6"/>
      <c r="F5" s="6"/>
      <c r="G5" s="3"/>
      <c r="H5" s="3"/>
      <c r="I5" s="3"/>
      <c r="J5" s="3"/>
      <c r="K5" s="3"/>
    </row>
    <row r="6" spans="1:11">
      <c r="B6" s="8" t="s">
        <v>2</v>
      </c>
      <c r="C6" s="43" t="s">
        <v>94</v>
      </c>
      <c r="D6" s="9"/>
      <c r="E6" s="10"/>
      <c r="F6" s="11"/>
      <c r="G6" s="9"/>
      <c r="H6" s="9"/>
      <c r="I6" s="9"/>
      <c r="J6" s="9"/>
      <c r="K6" s="9"/>
    </row>
    <row r="7" spans="1:11">
      <c r="B7" s="12" t="s">
        <v>3</v>
      </c>
      <c r="C7" s="43" t="s">
        <v>10</v>
      </c>
      <c r="D7" s="9"/>
      <c r="E7" s="10"/>
      <c r="F7" s="11"/>
      <c r="G7" s="9"/>
      <c r="H7" s="9"/>
      <c r="I7" s="9"/>
    </row>
    <row r="8" spans="1:11">
      <c r="B8" s="12" t="s">
        <v>4</v>
      </c>
      <c r="C8" s="43" t="s">
        <v>7</v>
      </c>
      <c r="D8" s="9"/>
      <c r="E8" s="10"/>
      <c r="F8" s="11"/>
      <c r="G8" s="9"/>
      <c r="H8" s="9"/>
      <c r="I8" s="15"/>
      <c r="J8" s="16"/>
      <c r="K8" s="16"/>
    </row>
    <row r="9" spans="1:11">
      <c r="B9" s="12" t="s">
        <v>5</v>
      </c>
      <c r="C9" s="43" t="s">
        <v>8</v>
      </c>
      <c r="D9" s="9"/>
      <c r="E9" s="10"/>
      <c r="F9" s="11"/>
      <c r="G9" s="9"/>
      <c r="H9" s="13"/>
      <c r="I9" s="15"/>
      <c r="J9" s="94"/>
      <c r="K9" s="94"/>
    </row>
    <row r="10" spans="1:11">
      <c r="B10" s="12" t="s">
        <v>6</v>
      </c>
      <c r="C10" s="43" t="s">
        <v>126</v>
      </c>
      <c r="D10" s="9"/>
      <c r="E10" s="10"/>
      <c r="F10" s="11"/>
      <c r="G10" s="9"/>
      <c r="H10" s="13"/>
      <c r="I10" s="15"/>
      <c r="J10" s="41"/>
      <c r="K10" s="41"/>
    </row>
    <row r="11" spans="1:11">
      <c r="B11" s="12" t="s">
        <v>125</v>
      </c>
      <c r="C11" s="43" t="s">
        <v>129</v>
      </c>
      <c r="D11" s="9"/>
      <c r="E11" s="10"/>
      <c r="F11" s="11"/>
      <c r="G11" s="9"/>
      <c r="H11" s="13"/>
      <c r="I11" s="15"/>
      <c r="J11" s="44"/>
      <c r="K11" s="44"/>
    </row>
    <row r="12" spans="1:11">
      <c r="B12" s="12"/>
      <c r="C12" s="43" t="s">
        <v>134</v>
      </c>
      <c r="D12" s="9"/>
      <c r="E12" s="10"/>
      <c r="F12" s="11"/>
      <c r="G12" s="9"/>
      <c r="H12" s="13"/>
      <c r="I12" s="15"/>
      <c r="J12" s="83"/>
      <c r="K12" s="83"/>
    </row>
    <row r="13" spans="1:11" ht="15.75" thickBot="1">
      <c r="B13" s="12"/>
      <c r="C13" s="9"/>
      <c r="D13" s="9"/>
      <c r="E13" s="10"/>
      <c r="F13" s="11"/>
      <c r="G13" s="9"/>
      <c r="H13" s="13"/>
      <c r="I13" s="15"/>
      <c r="J13" s="21"/>
      <c r="K13" s="21"/>
    </row>
    <row r="14" spans="1:11">
      <c r="A14" s="50"/>
      <c r="B14" s="77"/>
      <c r="C14" s="77"/>
      <c r="D14" s="77"/>
      <c r="E14" s="77"/>
      <c r="F14" s="77"/>
      <c r="G14" s="77"/>
      <c r="H14" s="77"/>
      <c r="I14" s="77"/>
      <c r="J14" s="78"/>
    </row>
    <row r="15" spans="1:11" ht="18.75">
      <c r="A15" s="56"/>
      <c r="B15" s="79" t="s">
        <v>128</v>
      </c>
      <c r="C15" s="80"/>
      <c r="D15" s="66"/>
      <c r="E15" s="66"/>
      <c r="F15" s="66"/>
      <c r="G15" s="66"/>
      <c r="H15" s="66"/>
      <c r="I15" s="66"/>
      <c r="J15" s="64"/>
    </row>
    <row r="16" spans="1:11">
      <c r="A16" s="56"/>
      <c r="B16" s="66"/>
      <c r="C16" s="66"/>
      <c r="D16" s="66"/>
      <c r="E16" s="66"/>
      <c r="F16" s="66"/>
      <c r="G16" s="66"/>
      <c r="H16" s="66"/>
      <c r="I16" s="66"/>
      <c r="J16" s="64"/>
    </row>
    <row r="17" spans="1:11">
      <c r="A17" s="56"/>
      <c r="B17" s="62" t="s">
        <v>124</v>
      </c>
      <c r="C17" s="63"/>
      <c r="D17" s="63"/>
      <c r="E17" s="63"/>
      <c r="F17" s="63"/>
      <c r="G17" s="63"/>
      <c r="H17" s="66"/>
      <c r="I17" s="66"/>
      <c r="J17" s="64"/>
    </row>
    <row r="18" spans="1:11">
      <c r="A18" s="56"/>
      <c r="B18" s="65" t="s">
        <v>115</v>
      </c>
      <c r="C18" s="82" t="s">
        <v>114</v>
      </c>
      <c r="D18" s="63"/>
      <c r="E18" s="63"/>
      <c r="F18" s="63"/>
      <c r="G18" s="63"/>
      <c r="H18" s="66"/>
      <c r="I18" s="66"/>
      <c r="J18" s="64"/>
    </row>
    <row r="19" spans="1:11" ht="15.75" thickBot="1">
      <c r="A19" s="56"/>
      <c r="B19" s="66"/>
      <c r="C19" s="66"/>
      <c r="D19" s="66"/>
      <c r="E19" s="66"/>
      <c r="F19" s="66"/>
      <c r="G19" s="66"/>
      <c r="H19" s="66"/>
      <c r="I19" s="66"/>
      <c r="J19" s="64"/>
    </row>
    <row r="20" spans="1:11" ht="15.75" thickBot="1">
      <c r="A20" s="56"/>
      <c r="B20" s="66"/>
      <c r="C20" s="67" t="s">
        <v>91</v>
      </c>
      <c r="D20" s="38">
        <f>(I25+J29+I33)+F37</f>
        <v>0</v>
      </c>
      <c r="E20" s="68" t="s">
        <v>113</v>
      </c>
      <c r="F20" s="36"/>
      <c r="G20" s="58"/>
      <c r="H20" s="24"/>
      <c r="I20" s="37"/>
      <c r="J20" s="61"/>
      <c r="K20" s="41"/>
    </row>
    <row r="21" spans="1:11">
      <c r="A21" s="56"/>
      <c r="B21" s="69"/>
      <c r="C21" s="58"/>
      <c r="D21" s="66"/>
      <c r="E21" s="66"/>
      <c r="F21" s="66"/>
      <c r="G21" s="66"/>
      <c r="H21" s="66"/>
      <c r="I21" s="17"/>
      <c r="J21" s="70"/>
      <c r="K21" s="16"/>
    </row>
    <row r="22" spans="1:11" ht="30">
      <c r="A22" s="56"/>
      <c r="B22" s="45" t="s">
        <v>15</v>
      </c>
      <c r="C22" s="45" t="s">
        <v>17</v>
      </c>
      <c r="D22" s="45" t="s">
        <v>16</v>
      </c>
      <c r="E22" s="45" t="s">
        <v>109</v>
      </c>
      <c r="F22" s="46" t="s">
        <v>116</v>
      </c>
      <c r="G22" s="46" t="s">
        <v>117</v>
      </c>
      <c r="H22" s="46" t="s">
        <v>118</v>
      </c>
      <c r="I22" s="46" t="s">
        <v>119</v>
      </c>
      <c r="J22" s="64"/>
    </row>
    <row r="23" spans="1:11">
      <c r="A23" s="56"/>
      <c r="B23" s="95" t="s">
        <v>21</v>
      </c>
      <c r="C23" s="96" t="s">
        <v>11</v>
      </c>
      <c r="D23" s="22" t="s">
        <v>12</v>
      </c>
      <c r="E23" s="22">
        <v>1</v>
      </c>
      <c r="F23" s="29">
        <v>0</v>
      </c>
      <c r="G23" s="29">
        <v>0</v>
      </c>
      <c r="H23" s="29">
        <v>0</v>
      </c>
      <c r="I23" s="23">
        <f>E23*(F23*22+G23*3+H23*1)</f>
        <v>0</v>
      </c>
      <c r="J23" s="64"/>
    </row>
    <row r="24" spans="1:11">
      <c r="A24" s="56"/>
      <c r="B24" s="95"/>
      <c r="C24" s="97"/>
      <c r="D24" s="22" t="s">
        <v>13</v>
      </c>
      <c r="E24" s="22">
        <v>64</v>
      </c>
      <c r="F24" s="29">
        <v>0</v>
      </c>
      <c r="G24" s="29">
        <v>0</v>
      </c>
      <c r="H24" s="29">
        <v>0</v>
      </c>
      <c r="I24" s="23">
        <f>E24*(F24*22+G24*3+H24*1)</f>
        <v>0</v>
      </c>
      <c r="J24" s="64"/>
    </row>
    <row r="25" spans="1:11">
      <c r="A25" s="56"/>
      <c r="B25" s="25"/>
      <c r="C25" s="26"/>
      <c r="D25" s="27"/>
      <c r="E25" s="27"/>
      <c r="F25" s="28"/>
      <c r="G25" s="28"/>
      <c r="H25" s="24" t="s">
        <v>112</v>
      </c>
      <c r="I25" s="23">
        <f>SUM(I23:I24)</f>
        <v>0</v>
      </c>
      <c r="J25" s="64"/>
    </row>
    <row r="26" spans="1:11">
      <c r="A26" s="56"/>
      <c r="B26" s="25"/>
      <c r="C26" s="26"/>
      <c r="D26" s="27"/>
      <c r="E26" s="27"/>
      <c r="F26" s="28"/>
      <c r="G26" s="28"/>
      <c r="H26" s="66"/>
      <c r="I26" s="28"/>
      <c r="J26" s="64"/>
    </row>
    <row r="27" spans="1:11" ht="30">
      <c r="A27" s="56"/>
      <c r="B27" s="45" t="s">
        <v>15</v>
      </c>
      <c r="C27" s="45" t="s">
        <v>17</v>
      </c>
      <c r="D27" s="45" t="s">
        <v>16</v>
      </c>
      <c r="E27" s="45" t="s">
        <v>109</v>
      </c>
      <c r="F27" s="46" t="s">
        <v>116</v>
      </c>
      <c r="G27" s="46" t="s">
        <v>117</v>
      </c>
      <c r="H27" s="46" t="s">
        <v>118</v>
      </c>
      <c r="I27" s="46" t="s">
        <v>122</v>
      </c>
      <c r="J27" s="81" t="s">
        <v>120</v>
      </c>
    </row>
    <row r="28" spans="1:11">
      <c r="A28" s="56"/>
      <c r="B28" s="40" t="s">
        <v>21</v>
      </c>
      <c r="C28" s="30" t="s">
        <v>18</v>
      </c>
      <c r="D28" s="22" t="s">
        <v>14</v>
      </c>
      <c r="E28" s="22">
        <v>94</v>
      </c>
      <c r="F28" s="29">
        <v>0</v>
      </c>
      <c r="G28" s="29">
        <v>0</v>
      </c>
      <c r="H28" s="29">
        <v>0</v>
      </c>
      <c r="I28" s="29">
        <v>0</v>
      </c>
      <c r="J28" s="71">
        <f>E28*(F28*22+G28*3+H28*1+I28*1)</f>
        <v>0</v>
      </c>
    </row>
    <row r="29" spans="1:11">
      <c r="A29" s="56"/>
      <c r="B29" s="66"/>
      <c r="C29" s="66"/>
      <c r="D29" s="66"/>
      <c r="E29" s="66"/>
      <c r="F29" s="66"/>
      <c r="G29" s="66"/>
      <c r="H29" s="66"/>
      <c r="I29" s="24" t="s">
        <v>111</v>
      </c>
      <c r="J29" s="71">
        <f>SUM(J28:J28)</f>
        <v>0</v>
      </c>
    </row>
    <row r="30" spans="1:11">
      <c r="A30" s="56"/>
      <c r="B30" s="66"/>
      <c r="C30" s="66"/>
      <c r="D30" s="66"/>
      <c r="E30" s="66"/>
      <c r="F30" s="66"/>
      <c r="G30" s="66"/>
      <c r="H30" s="24"/>
      <c r="I30" s="28"/>
      <c r="J30" s="64"/>
    </row>
    <row r="31" spans="1:11" ht="30">
      <c r="A31" s="56"/>
      <c r="B31" s="45" t="s">
        <v>15</v>
      </c>
      <c r="C31" s="45" t="s">
        <v>17</v>
      </c>
      <c r="D31" s="45" t="s">
        <v>16</v>
      </c>
      <c r="E31" s="45" t="s">
        <v>109</v>
      </c>
      <c r="F31" s="46" t="s">
        <v>116</v>
      </c>
      <c r="G31" s="46" t="s">
        <v>117</v>
      </c>
      <c r="H31" s="46" t="s">
        <v>118</v>
      </c>
      <c r="I31" s="46" t="s">
        <v>121</v>
      </c>
      <c r="J31" s="64"/>
    </row>
    <row r="32" spans="1:11">
      <c r="A32" s="56"/>
      <c r="B32" s="22" t="s">
        <v>20</v>
      </c>
      <c r="C32" s="30" t="s">
        <v>19</v>
      </c>
      <c r="D32" s="22" t="s">
        <v>22</v>
      </c>
      <c r="E32" s="22">
        <v>6</v>
      </c>
      <c r="F32" s="29">
        <v>0</v>
      </c>
      <c r="G32" s="29">
        <v>0</v>
      </c>
      <c r="H32" s="29">
        <v>0</v>
      </c>
      <c r="I32" s="23">
        <f>E32*(F32*22+G32*3+H32*1)</f>
        <v>0</v>
      </c>
      <c r="J32" s="64"/>
    </row>
    <row r="33" spans="1:10">
      <c r="A33" s="56"/>
      <c r="B33" s="66"/>
      <c r="C33" s="66"/>
      <c r="D33" s="66"/>
      <c r="E33" s="66"/>
      <c r="F33" s="66"/>
      <c r="G33" s="66"/>
      <c r="H33" s="24" t="s">
        <v>110</v>
      </c>
      <c r="I33" s="23">
        <f>SUM(I32:I32)</f>
        <v>0</v>
      </c>
      <c r="J33" s="64"/>
    </row>
    <row r="34" spans="1:10">
      <c r="A34" s="56"/>
      <c r="B34" s="66"/>
      <c r="C34" s="66"/>
      <c r="D34" s="66"/>
      <c r="E34" s="66"/>
      <c r="F34" s="66"/>
      <c r="G34" s="66"/>
      <c r="H34" s="66"/>
      <c r="I34" s="66"/>
      <c r="J34" s="64"/>
    </row>
    <row r="35" spans="1:10">
      <c r="A35" s="56"/>
      <c r="B35" s="66"/>
      <c r="C35" s="66"/>
      <c r="D35" s="98" t="s">
        <v>131</v>
      </c>
      <c r="E35" s="98"/>
      <c r="F35" s="84" t="s">
        <v>132</v>
      </c>
      <c r="G35" s="66"/>
      <c r="H35" s="24"/>
      <c r="I35" s="28"/>
      <c r="J35" s="64"/>
    </row>
    <row r="36" spans="1:10">
      <c r="A36" s="56"/>
      <c r="B36" s="22"/>
      <c r="C36" s="30" t="s">
        <v>130</v>
      </c>
      <c r="D36" s="91">
        <v>1000</v>
      </c>
      <c r="E36" s="92"/>
      <c r="F36" s="29">
        <v>0</v>
      </c>
      <c r="G36" s="66"/>
      <c r="H36" s="24"/>
      <c r="I36" s="28"/>
      <c r="J36" s="64"/>
    </row>
    <row r="37" spans="1:10">
      <c r="A37" s="56"/>
      <c r="B37" s="66"/>
      <c r="C37" s="66"/>
      <c r="D37" s="66"/>
      <c r="E37" s="24" t="s">
        <v>133</v>
      </c>
      <c r="F37" s="23">
        <f>D36*F36</f>
        <v>0</v>
      </c>
      <c r="G37" s="66"/>
      <c r="H37" s="66"/>
      <c r="I37" s="66"/>
      <c r="J37" s="64"/>
    </row>
    <row r="38" spans="1:10">
      <c r="A38" s="56"/>
      <c r="B38" s="66"/>
      <c r="C38" s="66"/>
      <c r="D38" s="66"/>
      <c r="E38" s="66"/>
      <c r="F38" s="66"/>
      <c r="G38" s="66"/>
      <c r="H38" s="66"/>
      <c r="I38" s="66"/>
      <c r="J38" s="64"/>
    </row>
    <row r="39" spans="1:10">
      <c r="A39" s="56"/>
      <c r="B39" s="62" t="s">
        <v>138</v>
      </c>
      <c r="C39" s="66"/>
      <c r="D39" s="66"/>
      <c r="E39" s="66"/>
      <c r="F39" s="66"/>
      <c r="G39" s="66"/>
      <c r="H39" s="66"/>
      <c r="I39" s="66"/>
      <c r="J39" s="64"/>
    </row>
    <row r="40" spans="1:10" ht="15.75" thickBot="1">
      <c r="A40" s="56"/>
      <c r="B40" s="66"/>
      <c r="C40" s="66"/>
      <c r="D40" s="66"/>
      <c r="E40" s="66"/>
      <c r="F40" s="66"/>
      <c r="G40" s="66"/>
      <c r="H40" s="66"/>
      <c r="I40" s="66"/>
      <c r="J40" s="64"/>
    </row>
    <row r="41" spans="1:10" ht="15.75" thickBot="1">
      <c r="A41" s="56"/>
      <c r="B41" s="66"/>
      <c r="C41" s="67" t="s">
        <v>92</v>
      </c>
      <c r="D41" s="102">
        <f>SUM(G44:G117)</f>
        <v>0</v>
      </c>
      <c r="E41" s="99" t="s">
        <v>136</v>
      </c>
      <c r="F41" s="67"/>
      <c r="G41" s="42"/>
      <c r="H41" s="66"/>
      <c r="I41" s="66"/>
      <c r="J41" s="64"/>
    </row>
    <row r="42" spans="1:10">
      <c r="A42" s="56"/>
      <c r="B42" s="66"/>
      <c r="C42" s="66"/>
      <c r="D42" s="66"/>
      <c r="E42" s="66"/>
      <c r="F42" s="66"/>
      <c r="G42" s="66"/>
      <c r="H42" s="66"/>
      <c r="I42" s="66"/>
      <c r="J42" s="64"/>
    </row>
    <row r="43" spans="1:10" ht="30">
      <c r="A43" s="56"/>
      <c r="B43" s="45" t="s">
        <v>101</v>
      </c>
      <c r="C43" s="45" t="s">
        <v>23</v>
      </c>
      <c r="D43" s="45" t="s">
        <v>24</v>
      </c>
      <c r="E43" s="46" t="s">
        <v>100</v>
      </c>
      <c r="F43" s="46" t="s">
        <v>95</v>
      </c>
      <c r="G43" s="45" t="s">
        <v>93</v>
      </c>
      <c r="H43" s="66"/>
      <c r="I43" s="66"/>
      <c r="J43" s="64"/>
    </row>
    <row r="44" spans="1:10">
      <c r="A44" s="56"/>
      <c r="B44" s="35">
        <v>1</v>
      </c>
      <c r="C44" s="31" t="s">
        <v>65</v>
      </c>
      <c r="D44" s="32" t="s">
        <v>96</v>
      </c>
      <c r="E44" s="33">
        <v>100</v>
      </c>
      <c r="F44" s="99">
        <v>0</v>
      </c>
      <c r="G44" s="100">
        <f t="shared" ref="G44:G107" si="0">E44*F44*2</f>
        <v>0</v>
      </c>
      <c r="H44" s="66"/>
      <c r="I44" s="66"/>
      <c r="J44" s="64"/>
    </row>
    <row r="45" spans="1:10">
      <c r="A45" s="56"/>
      <c r="B45" s="35">
        <v>2</v>
      </c>
      <c r="C45" s="31" t="s">
        <v>64</v>
      </c>
      <c r="D45" s="32" t="s">
        <v>96</v>
      </c>
      <c r="E45" s="33">
        <v>100</v>
      </c>
      <c r="F45" s="99">
        <v>0</v>
      </c>
      <c r="G45" s="100">
        <f t="shared" si="0"/>
        <v>0</v>
      </c>
      <c r="H45" s="66"/>
      <c r="I45" s="66"/>
      <c r="J45" s="64"/>
    </row>
    <row r="46" spans="1:10">
      <c r="A46" s="56"/>
      <c r="B46" s="35">
        <v>3</v>
      </c>
      <c r="C46" s="31" t="s">
        <v>63</v>
      </c>
      <c r="D46" s="32" t="s">
        <v>96</v>
      </c>
      <c r="E46" s="32">
        <v>100</v>
      </c>
      <c r="F46" s="99">
        <v>0</v>
      </c>
      <c r="G46" s="100">
        <f t="shared" si="0"/>
        <v>0</v>
      </c>
      <c r="H46" s="66"/>
      <c r="I46" s="66"/>
      <c r="J46" s="64"/>
    </row>
    <row r="47" spans="1:10">
      <c r="A47" s="56"/>
      <c r="B47" s="35">
        <v>4</v>
      </c>
      <c r="C47" s="31" t="s">
        <v>97</v>
      </c>
      <c r="D47" s="32" t="s">
        <v>96</v>
      </c>
      <c r="E47" s="32">
        <v>20</v>
      </c>
      <c r="F47" s="99">
        <v>0</v>
      </c>
      <c r="G47" s="100">
        <f t="shared" si="0"/>
        <v>0</v>
      </c>
      <c r="H47" s="66"/>
      <c r="I47" s="66"/>
      <c r="J47" s="64"/>
    </row>
    <row r="48" spans="1:10">
      <c r="A48" s="56"/>
      <c r="B48" s="35">
        <v>5</v>
      </c>
      <c r="C48" s="31" t="s">
        <v>25</v>
      </c>
      <c r="D48" s="32" t="s">
        <v>96</v>
      </c>
      <c r="E48" s="32">
        <v>50</v>
      </c>
      <c r="F48" s="99">
        <v>0</v>
      </c>
      <c r="G48" s="100">
        <f t="shared" si="0"/>
        <v>0</v>
      </c>
      <c r="H48" s="66"/>
      <c r="I48" s="66"/>
      <c r="J48" s="64"/>
    </row>
    <row r="49" spans="1:10">
      <c r="A49" s="56"/>
      <c r="B49" s="35">
        <v>6</v>
      </c>
      <c r="C49" s="34" t="s">
        <v>98</v>
      </c>
      <c r="D49" s="32" t="s">
        <v>96</v>
      </c>
      <c r="E49" s="32">
        <v>12</v>
      </c>
      <c r="F49" s="99">
        <v>0</v>
      </c>
      <c r="G49" s="100">
        <f t="shared" si="0"/>
        <v>0</v>
      </c>
      <c r="H49" s="66"/>
      <c r="I49" s="66"/>
      <c r="J49" s="64"/>
    </row>
    <row r="50" spans="1:10">
      <c r="A50" s="56"/>
      <c r="B50" s="35">
        <v>7</v>
      </c>
      <c r="C50" s="31" t="s">
        <v>58</v>
      </c>
      <c r="D50" s="32" t="s">
        <v>96</v>
      </c>
      <c r="E50" s="32">
        <v>1</v>
      </c>
      <c r="F50" s="99">
        <v>0</v>
      </c>
      <c r="G50" s="100">
        <f t="shared" si="0"/>
        <v>0</v>
      </c>
      <c r="H50" s="66"/>
      <c r="I50" s="66"/>
      <c r="J50" s="64"/>
    </row>
    <row r="51" spans="1:10">
      <c r="A51" s="56"/>
      <c r="B51" s="35">
        <v>8</v>
      </c>
      <c r="C51" s="31" t="s">
        <v>56</v>
      </c>
      <c r="D51" s="32" t="s">
        <v>96</v>
      </c>
      <c r="E51" s="32">
        <v>15</v>
      </c>
      <c r="F51" s="99">
        <v>0</v>
      </c>
      <c r="G51" s="100">
        <f t="shared" si="0"/>
        <v>0</v>
      </c>
      <c r="H51" s="66"/>
      <c r="I51" s="66"/>
      <c r="J51" s="64"/>
    </row>
    <row r="52" spans="1:10">
      <c r="A52" s="56"/>
      <c r="B52" s="35">
        <v>9</v>
      </c>
      <c r="C52" s="31" t="s">
        <v>26</v>
      </c>
      <c r="D52" s="32" t="s">
        <v>99</v>
      </c>
      <c r="E52" s="32">
        <v>600</v>
      </c>
      <c r="F52" s="99">
        <v>0</v>
      </c>
      <c r="G52" s="100">
        <f t="shared" si="0"/>
        <v>0</v>
      </c>
      <c r="H52" s="66"/>
      <c r="I52" s="66"/>
      <c r="J52" s="64"/>
    </row>
    <row r="53" spans="1:10">
      <c r="A53" s="56"/>
      <c r="B53" s="35">
        <v>10</v>
      </c>
      <c r="C53" s="31" t="s">
        <v>52</v>
      </c>
      <c r="D53" s="32" t="s">
        <v>96</v>
      </c>
      <c r="E53" s="32">
        <v>10</v>
      </c>
      <c r="F53" s="99">
        <v>0</v>
      </c>
      <c r="G53" s="100">
        <f t="shared" si="0"/>
        <v>0</v>
      </c>
      <c r="H53" s="66"/>
      <c r="I53" s="66"/>
      <c r="J53" s="64"/>
    </row>
    <row r="54" spans="1:10">
      <c r="A54" s="56"/>
      <c r="B54" s="35">
        <v>11</v>
      </c>
      <c r="C54" s="31" t="s">
        <v>67</v>
      </c>
      <c r="D54" s="32" t="s">
        <v>96</v>
      </c>
      <c r="E54" s="32">
        <v>12</v>
      </c>
      <c r="F54" s="99">
        <v>0</v>
      </c>
      <c r="G54" s="100">
        <f t="shared" si="0"/>
        <v>0</v>
      </c>
      <c r="H54" s="66"/>
      <c r="I54" s="66"/>
      <c r="J54" s="64"/>
    </row>
    <row r="55" spans="1:10">
      <c r="A55" s="56"/>
      <c r="B55" s="35">
        <v>12</v>
      </c>
      <c r="C55" s="31" t="s">
        <v>69</v>
      </c>
      <c r="D55" s="32" t="s">
        <v>96</v>
      </c>
      <c r="E55" s="32">
        <v>30</v>
      </c>
      <c r="F55" s="99">
        <v>0</v>
      </c>
      <c r="G55" s="100">
        <f t="shared" si="0"/>
        <v>0</v>
      </c>
      <c r="H55" s="66"/>
      <c r="I55" s="66"/>
      <c r="J55" s="64"/>
    </row>
    <row r="56" spans="1:10">
      <c r="A56" s="56"/>
      <c r="B56" s="35">
        <v>13</v>
      </c>
      <c r="C56" s="31" t="s">
        <v>82</v>
      </c>
      <c r="D56" s="32" t="s">
        <v>96</v>
      </c>
      <c r="E56" s="32">
        <v>50</v>
      </c>
      <c r="F56" s="99">
        <v>0</v>
      </c>
      <c r="G56" s="100">
        <f t="shared" si="0"/>
        <v>0</v>
      </c>
      <c r="H56" s="66"/>
      <c r="I56" s="66"/>
      <c r="J56" s="64"/>
    </row>
    <row r="57" spans="1:10">
      <c r="A57" s="56"/>
      <c r="B57" s="35">
        <v>14</v>
      </c>
      <c r="C57" s="31" t="s">
        <v>27</v>
      </c>
      <c r="D57" s="32" t="s">
        <v>96</v>
      </c>
      <c r="E57" s="32">
        <v>4</v>
      </c>
      <c r="F57" s="99">
        <v>0</v>
      </c>
      <c r="G57" s="100">
        <f t="shared" si="0"/>
        <v>0</v>
      </c>
      <c r="H57" s="66"/>
      <c r="I57" s="66"/>
      <c r="J57" s="64"/>
    </row>
    <row r="58" spans="1:10">
      <c r="A58" s="56"/>
      <c r="B58" s="35">
        <v>15</v>
      </c>
      <c r="C58" s="31" t="s">
        <v>47</v>
      </c>
      <c r="D58" s="32" t="s">
        <v>96</v>
      </c>
      <c r="E58" s="32">
        <v>12</v>
      </c>
      <c r="F58" s="99">
        <v>0</v>
      </c>
      <c r="G58" s="100">
        <f t="shared" si="0"/>
        <v>0</v>
      </c>
      <c r="H58" s="66"/>
      <c r="I58" s="66"/>
      <c r="J58" s="64"/>
    </row>
    <row r="59" spans="1:10">
      <c r="A59" s="56"/>
      <c r="B59" s="35">
        <v>16</v>
      </c>
      <c r="C59" s="31" t="s">
        <v>51</v>
      </c>
      <c r="D59" s="32" t="s">
        <v>99</v>
      </c>
      <c r="E59" s="32">
        <v>50</v>
      </c>
      <c r="F59" s="99">
        <v>0</v>
      </c>
      <c r="G59" s="100">
        <f t="shared" si="0"/>
        <v>0</v>
      </c>
      <c r="H59" s="66"/>
      <c r="I59" s="66"/>
      <c r="J59" s="64"/>
    </row>
    <row r="60" spans="1:10">
      <c r="A60" s="56"/>
      <c r="B60" s="35">
        <v>17</v>
      </c>
      <c r="C60" s="31" t="s">
        <v>55</v>
      </c>
      <c r="D60" s="32" t="s">
        <v>96</v>
      </c>
      <c r="E60" s="32">
        <v>6</v>
      </c>
      <c r="F60" s="99">
        <v>0</v>
      </c>
      <c r="G60" s="100">
        <f t="shared" si="0"/>
        <v>0</v>
      </c>
      <c r="H60" s="66"/>
      <c r="I60" s="66"/>
      <c r="J60" s="64"/>
    </row>
    <row r="61" spans="1:10">
      <c r="A61" s="56"/>
      <c r="B61" s="35">
        <v>18</v>
      </c>
      <c r="C61" s="31" t="s">
        <v>49</v>
      </c>
      <c r="D61" s="32" t="s">
        <v>96</v>
      </c>
      <c r="E61" s="32">
        <v>200</v>
      </c>
      <c r="F61" s="99">
        <v>0</v>
      </c>
      <c r="G61" s="100">
        <f t="shared" si="0"/>
        <v>0</v>
      </c>
      <c r="H61" s="66"/>
      <c r="I61" s="66"/>
      <c r="J61" s="64"/>
    </row>
    <row r="62" spans="1:10">
      <c r="A62" s="56"/>
      <c r="B62" s="35">
        <v>19</v>
      </c>
      <c r="C62" s="31" t="s">
        <v>36</v>
      </c>
      <c r="D62" s="32" t="s">
        <v>96</v>
      </c>
      <c r="E62" s="32">
        <v>100</v>
      </c>
      <c r="F62" s="99">
        <v>0</v>
      </c>
      <c r="G62" s="100">
        <f t="shared" si="0"/>
        <v>0</v>
      </c>
      <c r="H62" s="66"/>
      <c r="I62" s="66"/>
      <c r="J62" s="64"/>
    </row>
    <row r="63" spans="1:10">
      <c r="A63" s="56"/>
      <c r="B63" s="35">
        <v>20</v>
      </c>
      <c r="C63" s="31" t="s">
        <v>42</v>
      </c>
      <c r="D63" s="32" t="s">
        <v>96</v>
      </c>
      <c r="E63" s="32">
        <v>2</v>
      </c>
      <c r="F63" s="99">
        <v>0</v>
      </c>
      <c r="G63" s="100">
        <f t="shared" si="0"/>
        <v>0</v>
      </c>
      <c r="H63" s="66"/>
      <c r="I63" s="66"/>
      <c r="J63" s="64"/>
    </row>
    <row r="64" spans="1:10">
      <c r="A64" s="56"/>
      <c r="B64" s="35">
        <v>21</v>
      </c>
      <c r="C64" s="31" t="s">
        <v>77</v>
      </c>
      <c r="D64" s="32" t="s">
        <v>96</v>
      </c>
      <c r="E64" s="32">
        <v>25</v>
      </c>
      <c r="F64" s="99">
        <v>0</v>
      </c>
      <c r="G64" s="100">
        <f t="shared" si="0"/>
        <v>0</v>
      </c>
      <c r="H64" s="66"/>
      <c r="I64" s="66"/>
      <c r="J64" s="64"/>
    </row>
    <row r="65" spans="1:10">
      <c r="A65" s="56"/>
      <c r="B65" s="35">
        <v>22</v>
      </c>
      <c r="C65" s="31" t="s">
        <v>31</v>
      </c>
      <c r="D65" s="32" t="s">
        <v>96</v>
      </c>
      <c r="E65" s="32">
        <v>10</v>
      </c>
      <c r="F65" s="99">
        <v>0</v>
      </c>
      <c r="G65" s="100">
        <f t="shared" si="0"/>
        <v>0</v>
      </c>
      <c r="H65" s="66"/>
      <c r="I65" s="66"/>
      <c r="J65" s="64"/>
    </row>
    <row r="66" spans="1:10">
      <c r="A66" s="56"/>
      <c r="B66" s="35">
        <v>23</v>
      </c>
      <c r="C66" s="31" t="s">
        <v>70</v>
      </c>
      <c r="D66" s="32" t="s">
        <v>96</v>
      </c>
      <c r="E66" s="32">
        <v>6</v>
      </c>
      <c r="F66" s="99">
        <v>0</v>
      </c>
      <c r="G66" s="100">
        <f t="shared" si="0"/>
        <v>0</v>
      </c>
      <c r="H66" s="66"/>
      <c r="I66" s="66"/>
      <c r="J66" s="64"/>
    </row>
    <row r="67" spans="1:10">
      <c r="A67" s="56"/>
      <c r="B67" s="35">
        <v>24</v>
      </c>
      <c r="C67" s="31" t="s">
        <v>68</v>
      </c>
      <c r="D67" s="32" t="s">
        <v>96</v>
      </c>
      <c r="E67" s="32">
        <v>12</v>
      </c>
      <c r="F67" s="99">
        <v>0</v>
      </c>
      <c r="G67" s="100">
        <f t="shared" si="0"/>
        <v>0</v>
      </c>
      <c r="H67" s="66"/>
      <c r="I67" s="66"/>
      <c r="J67" s="64"/>
    </row>
    <row r="68" spans="1:10">
      <c r="A68" s="56"/>
      <c r="B68" s="35">
        <v>25</v>
      </c>
      <c r="C68" s="31" t="s">
        <v>38</v>
      </c>
      <c r="D68" s="32" t="s">
        <v>96</v>
      </c>
      <c r="E68" s="32">
        <v>10</v>
      </c>
      <c r="F68" s="99">
        <v>0</v>
      </c>
      <c r="G68" s="100">
        <f t="shared" si="0"/>
        <v>0</v>
      </c>
      <c r="H68" s="66"/>
      <c r="I68" s="66"/>
      <c r="J68" s="64"/>
    </row>
    <row r="69" spans="1:10">
      <c r="A69" s="56"/>
      <c r="B69" s="35">
        <v>26</v>
      </c>
      <c r="C69" s="31" t="s">
        <v>73</v>
      </c>
      <c r="D69" s="32" t="s">
        <v>96</v>
      </c>
      <c r="E69" s="32">
        <v>1</v>
      </c>
      <c r="F69" s="99">
        <v>0</v>
      </c>
      <c r="G69" s="100">
        <f t="shared" si="0"/>
        <v>0</v>
      </c>
      <c r="H69" s="66"/>
      <c r="I69" s="66"/>
      <c r="J69" s="64"/>
    </row>
    <row r="70" spans="1:10">
      <c r="A70" s="56"/>
      <c r="B70" s="35">
        <v>27</v>
      </c>
      <c r="C70" s="31" t="s">
        <v>53</v>
      </c>
      <c r="D70" s="32" t="s">
        <v>96</v>
      </c>
      <c r="E70" s="32">
        <v>250</v>
      </c>
      <c r="F70" s="99">
        <v>0</v>
      </c>
      <c r="G70" s="100">
        <f t="shared" si="0"/>
        <v>0</v>
      </c>
      <c r="H70" s="66"/>
      <c r="I70" s="66"/>
      <c r="J70" s="64"/>
    </row>
    <row r="71" spans="1:10">
      <c r="A71" s="56"/>
      <c r="B71" s="35">
        <v>28</v>
      </c>
      <c r="C71" s="31" t="s">
        <v>59</v>
      </c>
      <c r="D71" s="32" t="s">
        <v>96</v>
      </c>
      <c r="E71" s="32">
        <v>100</v>
      </c>
      <c r="F71" s="99">
        <v>0</v>
      </c>
      <c r="G71" s="100">
        <f t="shared" si="0"/>
        <v>0</v>
      </c>
      <c r="H71" s="66"/>
      <c r="I71" s="66"/>
      <c r="J71" s="64"/>
    </row>
    <row r="72" spans="1:10">
      <c r="A72" s="56"/>
      <c r="B72" s="35">
        <v>29</v>
      </c>
      <c r="C72" s="31" t="s">
        <v>89</v>
      </c>
      <c r="D72" s="32" t="s">
        <v>96</v>
      </c>
      <c r="E72" s="32">
        <v>2</v>
      </c>
      <c r="F72" s="99">
        <v>0</v>
      </c>
      <c r="G72" s="100">
        <f t="shared" si="0"/>
        <v>0</v>
      </c>
      <c r="H72" s="66"/>
      <c r="I72" s="66"/>
      <c r="J72" s="64"/>
    </row>
    <row r="73" spans="1:10">
      <c r="A73" s="56"/>
      <c r="B73" s="35">
        <v>30</v>
      </c>
      <c r="C73" s="31" t="s">
        <v>43</v>
      </c>
      <c r="D73" s="32" t="s">
        <v>96</v>
      </c>
      <c r="E73" s="32">
        <v>12</v>
      </c>
      <c r="F73" s="99">
        <v>0</v>
      </c>
      <c r="G73" s="100">
        <f t="shared" si="0"/>
        <v>0</v>
      </c>
      <c r="H73" s="66"/>
      <c r="I73" s="66"/>
      <c r="J73" s="64"/>
    </row>
    <row r="74" spans="1:10">
      <c r="A74" s="56"/>
      <c r="B74" s="35">
        <v>31</v>
      </c>
      <c r="C74" s="31" t="s">
        <v>62</v>
      </c>
      <c r="D74" s="32" t="s">
        <v>96</v>
      </c>
      <c r="E74" s="32">
        <v>30</v>
      </c>
      <c r="F74" s="99">
        <v>0</v>
      </c>
      <c r="G74" s="100">
        <f t="shared" si="0"/>
        <v>0</v>
      </c>
      <c r="H74" s="66"/>
      <c r="I74" s="66"/>
      <c r="J74" s="64"/>
    </row>
    <row r="75" spans="1:10">
      <c r="A75" s="56"/>
      <c r="B75" s="35">
        <v>32</v>
      </c>
      <c r="C75" s="31" t="s">
        <v>78</v>
      </c>
      <c r="D75" s="32" t="s">
        <v>96</v>
      </c>
      <c r="E75" s="32">
        <v>10</v>
      </c>
      <c r="F75" s="99">
        <v>0</v>
      </c>
      <c r="G75" s="100">
        <f t="shared" si="0"/>
        <v>0</v>
      </c>
      <c r="H75" s="66"/>
      <c r="I75" s="66"/>
      <c r="J75" s="64"/>
    </row>
    <row r="76" spans="1:10">
      <c r="A76" s="56"/>
      <c r="B76" s="35">
        <v>33</v>
      </c>
      <c r="C76" s="31" t="s">
        <v>79</v>
      </c>
      <c r="D76" s="32" t="s">
        <v>96</v>
      </c>
      <c r="E76" s="32">
        <v>20</v>
      </c>
      <c r="F76" s="99">
        <v>0</v>
      </c>
      <c r="G76" s="100">
        <f t="shared" si="0"/>
        <v>0</v>
      </c>
      <c r="H76" s="66"/>
      <c r="I76" s="66"/>
      <c r="J76" s="64"/>
    </row>
    <row r="77" spans="1:10">
      <c r="A77" s="56"/>
      <c r="B77" s="35">
        <v>34</v>
      </c>
      <c r="C77" s="31" t="s">
        <v>85</v>
      </c>
      <c r="D77" s="32" t="s">
        <v>96</v>
      </c>
      <c r="E77" s="32">
        <v>30</v>
      </c>
      <c r="F77" s="99">
        <v>0</v>
      </c>
      <c r="G77" s="100">
        <f t="shared" si="0"/>
        <v>0</v>
      </c>
      <c r="H77" s="66"/>
      <c r="I77" s="66"/>
      <c r="J77" s="64"/>
    </row>
    <row r="78" spans="1:10">
      <c r="A78" s="56"/>
      <c r="B78" s="35">
        <v>35</v>
      </c>
      <c r="C78" s="31" t="s">
        <v>75</v>
      </c>
      <c r="D78" s="32" t="s">
        <v>96</v>
      </c>
      <c r="E78" s="32">
        <v>20</v>
      </c>
      <c r="F78" s="99">
        <v>0</v>
      </c>
      <c r="G78" s="100">
        <f t="shared" si="0"/>
        <v>0</v>
      </c>
      <c r="H78" s="66"/>
      <c r="I78" s="66"/>
      <c r="J78" s="64"/>
    </row>
    <row r="79" spans="1:10">
      <c r="A79" s="56"/>
      <c r="B79" s="35">
        <v>36</v>
      </c>
      <c r="C79" s="31" t="s">
        <v>87</v>
      </c>
      <c r="D79" s="32" t="s">
        <v>96</v>
      </c>
      <c r="E79" s="32">
        <v>15</v>
      </c>
      <c r="F79" s="99">
        <v>0</v>
      </c>
      <c r="G79" s="100">
        <f t="shared" si="0"/>
        <v>0</v>
      </c>
      <c r="H79" s="66"/>
      <c r="I79" s="66"/>
      <c r="J79" s="64"/>
    </row>
    <row r="80" spans="1:10">
      <c r="A80" s="56"/>
      <c r="B80" s="35">
        <v>37</v>
      </c>
      <c r="C80" s="31" t="s">
        <v>86</v>
      </c>
      <c r="D80" s="32" t="s">
        <v>96</v>
      </c>
      <c r="E80" s="32">
        <v>10</v>
      </c>
      <c r="F80" s="99">
        <v>0</v>
      </c>
      <c r="G80" s="100">
        <f t="shared" si="0"/>
        <v>0</v>
      </c>
      <c r="H80" s="66"/>
      <c r="I80" s="66"/>
      <c r="J80" s="64"/>
    </row>
    <row r="81" spans="1:10">
      <c r="A81" s="56"/>
      <c r="B81" s="35">
        <v>38</v>
      </c>
      <c r="C81" s="31" t="s">
        <v>40</v>
      </c>
      <c r="D81" s="32" t="s">
        <v>96</v>
      </c>
      <c r="E81" s="32">
        <v>20</v>
      </c>
      <c r="F81" s="99">
        <v>0</v>
      </c>
      <c r="G81" s="100">
        <f t="shared" si="0"/>
        <v>0</v>
      </c>
      <c r="H81" s="66"/>
      <c r="I81" s="66"/>
      <c r="J81" s="64"/>
    </row>
    <row r="82" spans="1:10">
      <c r="A82" s="56"/>
      <c r="B82" s="35">
        <v>39</v>
      </c>
      <c r="C82" s="31" t="s">
        <v>57</v>
      </c>
      <c r="D82" s="32" t="s">
        <v>96</v>
      </c>
      <c r="E82" s="32">
        <v>100</v>
      </c>
      <c r="F82" s="99">
        <v>0</v>
      </c>
      <c r="G82" s="100">
        <f t="shared" si="0"/>
        <v>0</v>
      </c>
      <c r="H82" s="66"/>
      <c r="I82" s="66"/>
      <c r="J82" s="64"/>
    </row>
    <row r="83" spans="1:10">
      <c r="A83" s="56"/>
      <c r="B83" s="35">
        <v>40</v>
      </c>
      <c r="C83" s="31" t="s">
        <v>74</v>
      </c>
      <c r="D83" s="32" t="s">
        <v>96</v>
      </c>
      <c r="E83" s="32">
        <v>100</v>
      </c>
      <c r="F83" s="99">
        <v>0</v>
      </c>
      <c r="G83" s="100">
        <f t="shared" si="0"/>
        <v>0</v>
      </c>
      <c r="H83" s="66"/>
      <c r="I83" s="66"/>
      <c r="J83" s="64"/>
    </row>
    <row r="84" spans="1:10">
      <c r="A84" s="56"/>
      <c r="B84" s="35">
        <v>41</v>
      </c>
      <c r="C84" s="31" t="s">
        <v>90</v>
      </c>
      <c r="D84" s="32" t="s">
        <v>96</v>
      </c>
      <c r="E84" s="32">
        <v>10</v>
      </c>
      <c r="F84" s="99">
        <v>0</v>
      </c>
      <c r="G84" s="100">
        <f t="shared" si="0"/>
        <v>0</v>
      </c>
      <c r="H84" s="66"/>
      <c r="I84" s="66"/>
      <c r="J84" s="64"/>
    </row>
    <row r="85" spans="1:10">
      <c r="A85" s="56"/>
      <c r="B85" s="35">
        <v>42</v>
      </c>
      <c r="C85" s="31" t="s">
        <v>81</v>
      </c>
      <c r="D85" s="32" t="s">
        <v>96</v>
      </c>
      <c r="E85" s="32">
        <v>6</v>
      </c>
      <c r="F85" s="99">
        <v>0</v>
      </c>
      <c r="G85" s="100">
        <f t="shared" si="0"/>
        <v>0</v>
      </c>
      <c r="H85" s="66"/>
      <c r="I85" s="66"/>
      <c r="J85" s="64"/>
    </row>
    <row r="86" spans="1:10">
      <c r="A86" s="56"/>
      <c r="B86" s="35">
        <v>43</v>
      </c>
      <c r="C86" s="31" t="s">
        <v>48</v>
      </c>
      <c r="D86" s="32" t="s">
        <v>96</v>
      </c>
      <c r="E86" s="32">
        <v>100</v>
      </c>
      <c r="F86" s="99">
        <v>0</v>
      </c>
      <c r="G86" s="100">
        <f t="shared" si="0"/>
        <v>0</v>
      </c>
      <c r="H86" s="66"/>
      <c r="I86" s="66"/>
      <c r="J86" s="64"/>
    </row>
    <row r="87" spans="1:10">
      <c r="A87" s="56"/>
      <c r="B87" s="35">
        <v>44</v>
      </c>
      <c r="C87" s="31" t="s">
        <v>88</v>
      </c>
      <c r="D87" s="32" t="s">
        <v>96</v>
      </c>
      <c r="E87" s="32">
        <v>20</v>
      </c>
      <c r="F87" s="99">
        <v>0</v>
      </c>
      <c r="G87" s="100">
        <f t="shared" si="0"/>
        <v>0</v>
      </c>
      <c r="H87" s="66"/>
      <c r="I87" s="66"/>
      <c r="J87" s="64"/>
    </row>
    <row r="88" spans="1:10">
      <c r="A88" s="56"/>
      <c r="B88" s="35">
        <v>45</v>
      </c>
      <c r="C88" s="31" t="s">
        <v>80</v>
      </c>
      <c r="D88" s="32" t="s">
        <v>96</v>
      </c>
      <c r="E88" s="32">
        <v>20</v>
      </c>
      <c r="F88" s="99">
        <v>0</v>
      </c>
      <c r="G88" s="100">
        <f t="shared" si="0"/>
        <v>0</v>
      </c>
      <c r="H88" s="66"/>
      <c r="I88" s="66"/>
      <c r="J88" s="64"/>
    </row>
    <row r="89" spans="1:10">
      <c r="A89" s="56"/>
      <c r="B89" s="35">
        <v>46</v>
      </c>
      <c r="C89" s="31" t="s">
        <v>84</v>
      </c>
      <c r="D89" s="32" t="s">
        <v>96</v>
      </c>
      <c r="E89" s="32">
        <v>10</v>
      </c>
      <c r="F89" s="99">
        <v>0</v>
      </c>
      <c r="G89" s="100">
        <f t="shared" si="0"/>
        <v>0</v>
      </c>
      <c r="H89" s="66"/>
      <c r="I89" s="66"/>
      <c r="J89" s="64"/>
    </row>
    <row r="90" spans="1:10">
      <c r="A90" s="56"/>
      <c r="B90" s="35">
        <v>47</v>
      </c>
      <c r="C90" s="34" t="s">
        <v>83</v>
      </c>
      <c r="D90" s="32" t="s">
        <v>96</v>
      </c>
      <c r="E90" s="32">
        <v>100</v>
      </c>
      <c r="F90" s="99">
        <v>0</v>
      </c>
      <c r="G90" s="100">
        <f t="shared" si="0"/>
        <v>0</v>
      </c>
      <c r="H90" s="66"/>
      <c r="I90" s="66"/>
      <c r="J90" s="64"/>
    </row>
    <row r="91" spans="1:10">
      <c r="A91" s="56"/>
      <c r="B91" s="35">
        <v>48</v>
      </c>
      <c r="C91" s="31" t="s">
        <v>102</v>
      </c>
      <c r="D91" s="32" t="s">
        <v>96</v>
      </c>
      <c r="E91" s="32">
        <v>4</v>
      </c>
      <c r="F91" s="99">
        <v>0</v>
      </c>
      <c r="G91" s="100">
        <f t="shared" si="0"/>
        <v>0</v>
      </c>
      <c r="H91" s="66"/>
      <c r="I91" s="66"/>
      <c r="J91" s="64"/>
    </row>
    <row r="92" spans="1:10">
      <c r="A92" s="56"/>
      <c r="B92" s="35">
        <v>49</v>
      </c>
      <c r="C92" s="31" t="s">
        <v>104</v>
      </c>
      <c r="D92" s="32" t="s">
        <v>99</v>
      </c>
      <c r="E92" s="32">
        <v>600</v>
      </c>
      <c r="F92" s="99">
        <v>0</v>
      </c>
      <c r="G92" s="100">
        <f t="shared" si="0"/>
        <v>0</v>
      </c>
      <c r="H92" s="66"/>
      <c r="I92" s="66"/>
      <c r="J92" s="64"/>
    </row>
    <row r="93" spans="1:10">
      <c r="A93" s="56"/>
      <c r="B93" s="35">
        <v>50</v>
      </c>
      <c r="C93" s="31" t="s">
        <v>103</v>
      </c>
      <c r="D93" s="32" t="s">
        <v>99</v>
      </c>
      <c r="E93" s="32">
        <v>600</v>
      </c>
      <c r="F93" s="99">
        <v>0</v>
      </c>
      <c r="G93" s="100">
        <f t="shared" si="0"/>
        <v>0</v>
      </c>
      <c r="H93" s="66"/>
      <c r="I93" s="66"/>
      <c r="J93" s="64"/>
    </row>
    <row r="94" spans="1:10">
      <c r="A94" s="56"/>
      <c r="B94" s="35">
        <v>51</v>
      </c>
      <c r="C94" s="34" t="s">
        <v>105</v>
      </c>
      <c r="D94" s="32" t="s">
        <v>96</v>
      </c>
      <c r="E94" s="32">
        <v>1</v>
      </c>
      <c r="F94" s="99">
        <v>0</v>
      </c>
      <c r="G94" s="100">
        <f t="shared" si="0"/>
        <v>0</v>
      </c>
      <c r="H94" s="66"/>
      <c r="I94" s="66"/>
      <c r="J94" s="64"/>
    </row>
    <row r="95" spans="1:10">
      <c r="A95" s="56"/>
      <c r="B95" s="35">
        <v>52</v>
      </c>
      <c r="C95" s="34" t="s">
        <v>106</v>
      </c>
      <c r="D95" s="32" t="s">
        <v>96</v>
      </c>
      <c r="E95" s="32">
        <v>1</v>
      </c>
      <c r="F95" s="99">
        <v>0</v>
      </c>
      <c r="G95" s="100">
        <f t="shared" si="0"/>
        <v>0</v>
      </c>
      <c r="H95" s="66"/>
      <c r="I95" s="66"/>
      <c r="J95" s="64"/>
    </row>
    <row r="96" spans="1:10">
      <c r="A96" s="56"/>
      <c r="B96" s="35">
        <v>53</v>
      </c>
      <c r="C96" s="34" t="s">
        <v>107</v>
      </c>
      <c r="D96" s="32" t="s">
        <v>96</v>
      </c>
      <c r="E96" s="32">
        <v>10</v>
      </c>
      <c r="F96" s="99">
        <v>0</v>
      </c>
      <c r="G96" s="100">
        <f t="shared" si="0"/>
        <v>0</v>
      </c>
      <c r="H96" s="66"/>
      <c r="I96" s="66"/>
      <c r="J96" s="64"/>
    </row>
    <row r="97" spans="1:10">
      <c r="A97" s="56"/>
      <c r="B97" s="35">
        <v>54</v>
      </c>
      <c r="C97" s="31" t="s">
        <v>54</v>
      </c>
      <c r="D97" s="32" t="s">
        <v>96</v>
      </c>
      <c r="E97" s="32">
        <v>6</v>
      </c>
      <c r="F97" s="99">
        <v>0</v>
      </c>
      <c r="G97" s="100">
        <f t="shared" si="0"/>
        <v>0</v>
      </c>
      <c r="H97" s="66"/>
      <c r="I97" s="66"/>
      <c r="J97" s="64"/>
    </row>
    <row r="98" spans="1:10">
      <c r="A98" s="56"/>
      <c r="B98" s="35">
        <v>55</v>
      </c>
      <c r="C98" s="34" t="s">
        <v>60</v>
      </c>
      <c r="D98" s="32" t="s">
        <v>96</v>
      </c>
      <c r="E98" s="32">
        <v>100</v>
      </c>
      <c r="F98" s="99">
        <v>0</v>
      </c>
      <c r="G98" s="100">
        <f t="shared" si="0"/>
        <v>0</v>
      </c>
      <c r="H98" s="66"/>
      <c r="I98" s="66"/>
      <c r="J98" s="64"/>
    </row>
    <row r="99" spans="1:10">
      <c r="A99" s="56"/>
      <c r="B99" s="35">
        <v>56</v>
      </c>
      <c r="C99" s="34" t="s">
        <v>61</v>
      </c>
      <c r="D99" s="32" t="s">
        <v>96</v>
      </c>
      <c r="E99" s="32">
        <v>100</v>
      </c>
      <c r="F99" s="99">
        <v>0</v>
      </c>
      <c r="G99" s="100">
        <f t="shared" si="0"/>
        <v>0</v>
      </c>
      <c r="H99" s="66"/>
      <c r="I99" s="66"/>
      <c r="J99" s="64"/>
    </row>
    <row r="100" spans="1:10">
      <c r="A100" s="56"/>
      <c r="B100" s="35">
        <v>57</v>
      </c>
      <c r="C100" s="34" t="s">
        <v>29</v>
      </c>
      <c r="D100" s="32" t="s">
        <v>96</v>
      </c>
      <c r="E100" s="32">
        <v>20</v>
      </c>
      <c r="F100" s="99">
        <v>0</v>
      </c>
      <c r="G100" s="100">
        <f t="shared" si="0"/>
        <v>0</v>
      </c>
      <c r="H100" s="66"/>
      <c r="I100" s="66"/>
      <c r="J100" s="64"/>
    </row>
    <row r="101" spans="1:10">
      <c r="A101" s="56"/>
      <c r="B101" s="35">
        <v>58</v>
      </c>
      <c r="C101" s="34" t="s">
        <v>66</v>
      </c>
      <c r="D101" s="32" t="s">
        <v>96</v>
      </c>
      <c r="E101" s="32">
        <v>2</v>
      </c>
      <c r="F101" s="99">
        <v>0</v>
      </c>
      <c r="G101" s="100">
        <f t="shared" si="0"/>
        <v>0</v>
      </c>
      <c r="H101" s="66"/>
      <c r="I101" s="66"/>
      <c r="J101" s="64"/>
    </row>
    <row r="102" spans="1:10">
      <c r="A102" s="56"/>
      <c r="B102" s="35">
        <v>59</v>
      </c>
      <c r="C102" s="34" t="s">
        <v>72</v>
      </c>
      <c r="D102" s="32" t="s">
        <v>96</v>
      </c>
      <c r="E102" s="32">
        <v>20</v>
      </c>
      <c r="F102" s="99">
        <v>0</v>
      </c>
      <c r="G102" s="100">
        <f t="shared" si="0"/>
        <v>0</v>
      </c>
      <c r="H102" s="66"/>
      <c r="I102" s="66"/>
      <c r="J102" s="64"/>
    </row>
    <row r="103" spans="1:10">
      <c r="A103" s="56"/>
      <c r="B103" s="35">
        <v>60</v>
      </c>
      <c r="C103" s="34" t="s">
        <v>28</v>
      </c>
      <c r="D103" s="32" t="s">
        <v>96</v>
      </c>
      <c r="E103" s="32">
        <v>10</v>
      </c>
      <c r="F103" s="99">
        <v>0</v>
      </c>
      <c r="G103" s="100">
        <f t="shared" si="0"/>
        <v>0</v>
      </c>
      <c r="H103" s="66"/>
      <c r="I103" s="66"/>
      <c r="J103" s="64"/>
    </row>
    <row r="104" spans="1:10">
      <c r="A104" s="56"/>
      <c r="B104" s="35">
        <v>61</v>
      </c>
      <c r="C104" s="34" t="s">
        <v>50</v>
      </c>
      <c r="D104" s="32" t="s">
        <v>96</v>
      </c>
      <c r="E104" s="32">
        <v>12</v>
      </c>
      <c r="F104" s="99">
        <v>0</v>
      </c>
      <c r="G104" s="100">
        <f t="shared" si="0"/>
        <v>0</v>
      </c>
      <c r="H104" s="66"/>
      <c r="I104" s="66"/>
      <c r="J104" s="64"/>
    </row>
    <row r="105" spans="1:10">
      <c r="A105" s="56"/>
      <c r="B105" s="35">
        <v>62</v>
      </c>
      <c r="C105" s="34" t="s">
        <v>71</v>
      </c>
      <c r="D105" s="32" t="s">
        <v>96</v>
      </c>
      <c r="E105" s="32">
        <v>4</v>
      </c>
      <c r="F105" s="99">
        <v>0</v>
      </c>
      <c r="G105" s="100">
        <f t="shared" si="0"/>
        <v>0</v>
      </c>
      <c r="H105" s="66"/>
      <c r="I105" s="66"/>
      <c r="J105" s="64"/>
    </row>
    <row r="106" spans="1:10">
      <c r="A106" s="56"/>
      <c r="B106" s="35">
        <v>63</v>
      </c>
      <c r="C106" s="34" t="s">
        <v>32</v>
      </c>
      <c r="D106" s="32" t="s">
        <v>96</v>
      </c>
      <c r="E106" s="32">
        <v>30</v>
      </c>
      <c r="F106" s="99">
        <v>0</v>
      </c>
      <c r="G106" s="100">
        <f t="shared" si="0"/>
        <v>0</v>
      </c>
      <c r="H106" s="66"/>
      <c r="I106" s="66"/>
      <c r="J106" s="64"/>
    </row>
    <row r="107" spans="1:10">
      <c r="A107" s="56"/>
      <c r="B107" s="35">
        <v>64</v>
      </c>
      <c r="C107" s="34" t="s">
        <v>33</v>
      </c>
      <c r="D107" s="32" t="s">
        <v>96</v>
      </c>
      <c r="E107" s="32">
        <v>30</v>
      </c>
      <c r="F107" s="99">
        <v>0</v>
      </c>
      <c r="G107" s="100">
        <f t="shared" si="0"/>
        <v>0</v>
      </c>
      <c r="H107" s="66"/>
      <c r="I107" s="66"/>
      <c r="J107" s="64"/>
    </row>
    <row r="108" spans="1:10">
      <c r="A108" s="56"/>
      <c r="B108" s="35">
        <v>65</v>
      </c>
      <c r="C108" s="34" t="s">
        <v>34</v>
      </c>
      <c r="D108" s="35" t="s">
        <v>96</v>
      </c>
      <c r="E108" s="32">
        <v>30</v>
      </c>
      <c r="F108" s="99">
        <v>0</v>
      </c>
      <c r="G108" s="100">
        <f t="shared" ref="G108:G117" si="1">E108*F108*2</f>
        <v>0</v>
      </c>
      <c r="H108" s="66"/>
      <c r="I108" s="66"/>
      <c r="J108" s="64"/>
    </row>
    <row r="109" spans="1:10">
      <c r="A109" s="56"/>
      <c r="B109" s="35">
        <v>66</v>
      </c>
      <c r="C109" s="34" t="s">
        <v>44</v>
      </c>
      <c r="D109" s="32" t="s">
        <v>96</v>
      </c>
      <c r="E109" s="32">
        <v>16</v>
      </c>
      <c r="F109" s="99">
        <v>0</v>
      </c>
      <c r="G109" s="100">
        <f t="shared" si="1"/>
        <v>0</v>
      </c>
      <c r="H109" s="66"/>
      <c r="I109" s="66"/>
      <c r="J109" s="64"/>
    </row>
    <row r="110" spans="1:10">
      <c r="A110" s="56"/>
      <c r="B110" s="35">
        <v>67</v>
      </c>
      <c r="C110" s="34" t="s">
        <v>45</v>
      </c>
      <c r="D110" s="32" t="s">
        <v>96</v>
      </c>
      <c r="E110" s="32">
        <v>16</v>
      </c>
      <c r="F110" s="99">
        <v>0</v>
      </c>
      <c r="G110" s="100">
        <f t="shared" si="1"/>
        <v>0</v>
      </c>
      <c r="H110" s="66"/>
      <c r="I110" s="66"/>
      <c r="J110" s="64"/>
    </row>
    <row r="111" spans="1:10">
      <c r="A111" s="56"/>
      <c r="B111" s="35">
        <v>68</v>
      </c>
      <c r="C111" s="34" t="s">
        <v>46</v>
      </c>
      <c r="D111" s="32" t="s">
        <v>96</v>
      </c>
      <c r="E111" s="32">
        <v>16</v>
      </c>
      <c r="F111" s="99">
        <v>0</v>
      </c>
      <c r="G111" s="100">
        <f t="shared" si="1"/>
        <v>0</v>
      </c>
      <c r="H111" s="66"/>
      <c r="I111" s="66"/>
      <c r="J111" s="64"/>
    </row>
    <row r="112" spans="1:10">
      <c r="A112" s="56"/>
      <c r="B112" s="35">
        <v>69</v>
      </c>
      <c r="C112" s="34" t="s">
        <v>41</v>
      </c>
      <c r="D112" s="32" t="s">
        <v>96</v>
      </c>
      <c r="E112" s="32">
        <v>12</v>
      </c>
      <c r="F112" s="99">
        <v>0</v>
      </c>
      <c r="G112" s="100">
        <f t="shared" si="1"/>
        <v>0</v>
      </c>
      <c r="H112" s="66"/>
      <c r="I112" s="66"/>
      <c r="J112" s="64"/>
    </row>
    <row r="113" spans="1:10">
      <c r="A113" s="56"/>
      <c r="B113" s="35">
        <v>70</v>
      </c>
      <c r="C113" s="34" t="s">
        <v>37</v>
      </c>
      <c r="D113" s="32" t="s">
        <v>99</v>
      </c>
      <c r="E113" s="32">
        <v>200</v>
      </c>
      <c r="F113" s="99">
        <v>0</v>
      </c>
      <c r="G113" s="100">
        <f t="shared" si="1"/>
        <v>0</v>
      </c>
      <c r="H113" s="66"/>
      <c r="I113" s="66"/>
      <c r="J113" s="64"/>
    </row>
    <row r="114" spans="1:10">
      <c r="A114" s="56"/>
      <c r="B114" s="35">
        <v>71</v>
      </c>
      <c r="C114" s="34" t="s">
        <v>39</v>
      </c>
      <c r="D114" s="32" t="s">
        <v>96</v>
      </c>
      <c r="E114" s="32">
        <v>10</v>
      </c>
      <c r="F114" s="99">
        <v>0</v>
      </c>
      <c r="G114" s="100">
        <f t="shared" si="1"/>
        <v>0</v>
      </c>
      <c r="H114" s="66"/>
      <c r="I114" s="66"/>
      <c r="J114" s="64"/>
    </row>
    <row r="115" spans="1:10">
      <c r="A115" s="56"/>
      <c r="B115" s="35">
        <v>72</v>
      </c>
      <c r="C115" s="34" t="s">
        <v>30</v>
      </c>
      <c r="D115" s="35" t="s">
        <v>96</v>
      </c>
      <c r="E115" s="32">
        <v>12</v>
      </c>
      <c r="F115" s="99">
        <v>0</v>
      </c>
      <c r="G115" s="100">
        <f t="shared" si="1"/>
        <v>0</v>
      </c>
      <c r="H115" s="66"/>
      <c r="I115" s="66"/>
      <c r="J115" s="64"/>
    </row>
    <row r="116" spans="1:10">
      <c r="A116" s="56"/>
      <c r="B116" s="35">
        <v>73</v>
      </c>
      <c r="C116" s="34" t="s">
        <v>35</v>
      </c>
      <c r="D116" s="32" t="s">
        <v>96</v>
      </c>
      <c r="E116" s="32">
        <v>6</v>
      </c>
      <c r="F116" s="99">
        <v>0</v>
      </c>
      <c r="G116" s="100">
        <f t="shared" si="1"/>
        <v>0</v>
      </c>
      <c r="H116" s="66"/>
      <c r="I116" s="66"/>
      <c r="J116" s="64"/>
    </row>
    <row r="117" spans="1:10">
      <c r="A117" s="56"/>
      <c r="B117" s="35">
        <v>74</v>
      </c>
      <c r="C117" s="34" t="s">
        <v>76</v>
      </c>
      <c r="D117" s="32" t="s">
        <v>96</v>
      </c>
      <c r="E117" s="32">
        <v>6</v>
      </c>
      <c r="F117" s="99">
        <v>0</v>
      </c>
      <c r="G117" s="100">
        <f t="shared" si="1"/>
        <v>0</v>
      </c>
      <c r="H117" s="66"/>
      <c r="I117" s="66"/>
      <c r="J117" s="64"/>
    </row>
    <row r="118" spans="1:10" ht="15.75" thickBot="1">
      <c r="A118" s="73"/>
      <c r="B118" s="74"/>
      <c r="C118" s="74"/>
      <c r="D118" s="74"/>
      <c r="E118" s="74"/>
      <c r="F118" s="74"/>
      <c r="G118" s="74"/>
      <c r="H118" s="74"/>
      <c r="I118" s="74"/>
      <c r="J118" s="76"/>
    </row>
  </sheetData>
  <sortState ref="A39:H114">
    <sortCondition ref="B39"/>
  </sortState>
  <mergeCells count="6">
    <mergeCell ref="B1:K1"/>
    <mergeCell ref="J9:K9"/>
    <mergeCell ref="D36:E36"/>
    <mergeCell ref="D35:E35"/>
    <mergeCell ref="B23:B24"/>
    <mergeCell ref="C23:C24"/>
  </mergeCells>
  <conditionalFormatting sqref="C63:C79 C103:D107 D109 C108 C111:D111 C112 C113:D117 D63:D102 C81:C102 E46:E117">
    <cfRule type="cellIs" dxfId="1" priority="8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Modalidad 1</vt:lpstr>
      <vt:lpstr>Formulario Modalidad 2</vt:lpstr>
      <vt:lpstr>'Formulario Modalidad 1'!Área_de_impresión</vt:lpstr>
      <vt:lpstr>'Formulario Modalidad 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Quiroz</dc:creator>
  <cp:lastModifiedBy>Javier Quiroz</cp:lastModifiedBy>
  <cp:lastPrinted>2014-07-01T20:10:09Z</cp:lastPrinted>
  <dcterms:created xsi:type="dcterms:W3CDTF">2014-01-31T16:22:47Z</dcterms:created>
  <dcterms:modified xsi:type="dcterms:W3CDTF">2014-07-22T16:55:20Z</dcterms:modified>
</cp:coreProperties>
</file>